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16" activeTab="0"/>
  </bookViews>
  <sheets>
    <sheet name="1010" sheetId="1" r:id="rId1"/>
    <sheet name="Пряд ЗДО" sheetId="2" r:id="rId2"/>
    <sheet name="Преобр ЗДО" sheetId="3" r:id="rId3"/>
    <sheet name="Баб ЗДО" sheetId="4" r:id="rId4"/>
    <sheet name="ЗДО 5" sheetId="5" r:id="rId5"/>
    <sheet name="ЗДО 4" sheetId="6" r:id="rId6"/>
    <sheet name="ЗДО 1" sheetId="7" r:id="rId7"/>
    <sheet name="1161" sheetId="8" r:id="rId8"/>
    <sheet name="ІРЦ" sheetId="9" r:id="rId9"/>
    <sheet name="ГГ" sheetId="10" r:id="rId10"/>
    <sheet name="ЦБ" sheetId="11" r:id="rId11"/>
    <sheet name="1020" sheetId="12" r:id="rId12"/>
    <sheet name="Юр І ст. " sheetId="13" r:id="rId13"/>
    <sheet name="Мих І ст." sheetId="14" r:id="rId14"/>
    <sheet name="Пряд І-ІІІ ст." sheetId="15" r:id="rId15"/>
    <sheet name="Преобр І-ІІІ ст." sheetId="16" r:id="rId16"/>
    <sheet name="Баб І-ІІІ ст." sheetId="17" r:id="rId17"/>
    <sheet name="Цар І-ІІІ ст." sheetId="18" r:id="rId18"/>
  </sheets>
  <definedNames>
    <definedName name="_xlnm.Print_Titles" localSheetId="0">'1010'!$30:$30</definedName>
    <definedName name="_xlnm.Print_Titles" localSheetId="11">'1020'!$30:$30</definedName>
    <definedName name="_xlnm.Print_Titles" localSheetId="7">'1161'!$30:$30</definedName>
    <definedName name="_xlnm.Print_Titles" localSheetId="3">'Баб ЗДО'!$30:$30</definedName>
    <definedName name="_xlnm.Print_Titles" localSheetId="16">'Баб І-ІІІ ст.'!$30:$30</definedName>
    <definedName name="_xlnm.Print_Titles" localSheetId="9">'ГГ'!$30:$30</definedName>
    <definedName name="_xlnm.Print_Titles" localSheetId="6">'ЗДО 1'!$30:$30</definedName>
    <definedName name="_xlnm.Print_Titles" localSheetId="5">'ЗДО 4'!$30:$30</definedName>
    <definedName name="_xlnm.Print_Titles" localSheetId="4">'ЗДО 5'!$30:$30</definedName>
    <definedName name="_xlnm.Print_Titles" localSheetId="8">'ІРЦ'!$30:$30</definedName>
    <definedName name="_xlnm.Print_Titles" localSheetId="13">'Мих І ст.'!$30:$30</definedName>
    <definedName name="_xlnm.Print_Titles" localSheetId="2">'Преобр ЗДО'!$30:$30</definedName>
    <definedName name="_xlnm.Print_Titles" localSheetId="15">'Преобр І-ІІІ ст.'!$30:$30</definedName>
    <definedName name="_xlnm.Print_Titles" localSheetId="1">'Пряд ЗДО'!$30:$30</definedName>
    <definedName name="_xlnm.Print_Titles" localSheetId="14">'Пряд І-ІІІ ст.'!$30:$30</definedName>
    <definedName name="_xlnm.Print_Titles" localSheetId="17">'Цар І-ІІІ ст.'!$30:$30</definedName>
    <definedName name="_xlnm.Print_Titles" localSheetId="10">'ЦБ'!$30:$30</definedName>
    <definedName name="_xlnm.Print_Titles" localSheetId="12">'Юр І ст. '!$30:$30</definedName>
    <definedName name="_xlnm.Print_Area" localSheetId="0">'1010'!$A$1:$E$136</definedName>
    <definedName name="_xlnm.Print_Area" localSheetId="11">'1020'!$A$1:$E$136</definedName>
    <definedName name="_xlnm.Print_Area" localSheetId="7">'1161'!$A$1:$E$135</definedName>
    <definedName name="_xlnm.Print_Area" localSheetId="3">'Баб ЗДО'!$A$1:$E$136</definedName>
    <definedName name="_xlnm.Print_Area" localSheetId="16">'Баб І-ІІІ ст.'!$A$1:$E$137</definedName>
    <definedName name="_xlnm.Print_Area" localSheetId="9">'ГГ'!$A$1:$E$136</definedName>
    <definedName name="_xlnm.Print_Area" localSheetId="6">'ЗДО 1'!$A$1:$E$136</definedName>
    <definedName name="_xlnm.Print_Area" localSheetId="5">'ЗДО 4'!$A$1:$E$136</definedName>
    <definedName name="_xlnm.Print_Area" localSheetId="4">'ЗДО 5'!$A$1:$E$136</definedName>
    <definedName name="_xlnm.Print_Area" localSheetId="8">'ІРЦ'!$A$1:$E$136</definedName>
    <definedName name="_xlnm.Print_Area" localSheetId="13">'Мих І ст.'!$A$1:$E$136</definedName>
    <definedName name="_xlnm.Print_Area" localSheetId="2">'Преобр ЗДО'!$A$1:$E$136</definedName>
    <definedName name="_xlnm.Print_Area" localSheetId="15">'Преобр І-ІІІ ст.'!$A$1:$E$137</definedName>
    <definedName name="_xlnm.Print_Area" localSheetId="1">'Пряд ЗДО'!$A$1:$E$136</definedName>
    <definedName name="_xlnm.Print_Area" localSheetId="14">'Пряд І-ІІІ ст.'!$A$1:$E$137</definedName>
    <definedName name="_xlnm.Print_Area" localSheetId="17">'Цар І-ІІІ ст.'!$A$1:$E$137</definedName>
    <definedName name="_xlnm.Print_Area" localSheetId="10">'ЦБ'!$A$1:$E$136</definedName>
    <definedName name="_xlnm.Print_Area" localSheetId="12">'Юр І ст. '!$A$1:$E$136</definedName>
  </definedNames>
  <calcPr fullCalcOnLoad="1"/>
</workbook>
</file>

<file path=xl/sharedStrings.xml><?xml version="1.0" encoding="utf-8"?>
<sst xmlns="http://schemas.openxmlformats.org/spreadsheetml/2006/main" count="3030" uniqueCount="225">
  <si>
    <t>М.П.</t>
  </si>
  <si>
    <t>Оплата комунальних послуг та енергоносіїв</t>
  </si>
  <si>
    <t>Інші видатки</t>
  </si>
  <si>
    <t>(грн.)</t>
  </si>
  <si>
    <t>(ініціали і прізвище)</t>
  </si>
  <si>
    <t>ЗАТВЕРДЖЕНО</t>
  </si>
  <si>
    <t>Наказ Міністерства фінансів України</t>
  </si>
  <si>
    <t xml:space="preserve">                   </t>
  </si>
  <si>
    <t xml:space="preserve"> (сума літерами і цифрами)</t>
  </si>
  <si>
    <t xml:space="preserve">(посада)                      </t>
  </si>
  <si>
    <t>(підпис)</t>
  </si>
  <si>
    <t xml:space="preserve">  (число, місяць, рік)</t>
  </si>
  <si>
    <t>_______________________________________</t>
  </si>
  <si>
    <t>(індивідуальний, зведений)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</si>
  <si>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</si>
  <si>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</si>
  <si>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</si>
  <si>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</si>
  <si>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</si>
  <si>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</si>
  <si>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</si>
  <si>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</si>
  <si>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</si>
  <si>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</si>
  <si>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</si>
  <si>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Поточні видатки</t>
  </si>
  <si>
    <t xml:space="preserve">         Заробітна плата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</si>
  <si>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</si>
  <si>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</si>
  <si>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</si>
  <si>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</si>
  <si>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</si>
  <si>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</si>
  <si>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</si>
  <si>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</si>
  <si>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</si>
  <si>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 xml:space="preserve">         Виплата пенсій і допомоги</t>
  </si>
  <si>
    <t xml:space="preserve">         Стипендії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</si>
  <si>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</si>
  <si>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</si>
  <si>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</si>
  <si>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</si>
  <si>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</si>
  <si>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</si>
  <si>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</si>
  <si>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</si>
  <si>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</si>
  <si>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</si>
  <si>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</si>
  <si>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</si>
  <si>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>Повернення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</si>
  <si>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</si>
  <si>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</si>
  <si>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</si>
  <si>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>Надання зовнішніх кредитів з вирахуванням погашення</t>
  </si>
  <si>
    <t>Надання зовнішніх кредитів</t>
  </si>
  <si>
    <t>Повернення зовнішніх кредитів</t>
  </si>
  <si>
    <t xml:space="preserve">Керівник        </t>
  </si>
  <si>
    <t xml:space="preserve">                                       (число, місяць, рік)</t>
  </si>
  <si>
    <t xml:space="preserve"> - інші  джерела власних надходжень бюджетних установ</t>
  </si>
  <si>
    <t>НАДХОДЖЕННЯ - усього</t>
  </si>
  <si>
    <t>(у редакції наказу Міністерства фінансівУкраїни</t>
  </si>
  <si>
    <t>код та назва програмної класифікації видатків та кредитування  державного бюджету_______________________________________________,</t>
  </si>
  <si>
    <t xml:space="preserve"> - інші надходження , у т.ч.</t>
  </si>
  <si>
    <t xml:space="preserve">   - фінансування ( розписати за кодами класифікації фінансування за типом боргового зобов"язання)</t>
  </si>
  <si>
    <t xml:space="preserve">   - повернення кредитів до бюджету ( розписати за кодами програмної класифікації видатків та кредитування, класифікації кредитування)</t>
  </si>
  <si>
    <t>ВИДАТКИ ТА НАДАННЯ КРЕДИТІВ -усього</t>
  </si>
  <si>
    <t xml:space="preserve"> 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</si>
  <si>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</si>
  <si>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</si>
  <si>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</si>
  <si>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 xml:space="preserve"> Надання зовнішніх кредитів</t>
  </si>
  <si>
    <t>Плата за послуги 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</si>
  <si>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</si>
  <si>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 xml:space="preserve">Плата за оренду майна бюджетних установ </t>
  </si>
  <si>
    <t>ПОГОДЖЕНО: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</si>
  <si>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</si>
  <si>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</si>
  <si>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</si>
  <si>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Капітальний ремонт</t>
  </si>
  <si>
    <t>Реконструкція та реставрація</t>
  </si>
  <si>
    <t>28.01.2002 № 57</t>
  </si>
  <si>
    <t>(код за ЄДРПОУ та найменування бюджетної установи)</t>
  </si>
  <si>
    <t xml:space="preserve">         Оплата послуг (крім комунальних)</t>
  </si>
  <si>
    <t>О.В. Омелян</t>
  </si>
  <si>
    <t>С.М. Китайгора</t>
  </si>
  <si>
    <t xml:space="preserve">         С.М. Китайгора</t>
  </si>
  <si>
    <t>від отриманих благодійних внесків, грантів та дарунків</t>
  </si>
  <si>
    <t>отримані на виконання окремих доручень</t>
  </si>
  <si>
    <t xml:space="preserve">  - інші доходи (розписати за кодами класифікації доходів)</t>
  </si>
  <si>
    <t xml:space="preserve"> - надходження від плати за послуги, що надаються бюджетними установами згідно із законодавством</t>
  </si>
  <si>
    <t>Оплата праці і нарахування на заробітну плату</t>
  </si>
  <si>
    <t xml:space="preserve">Оплата праці 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</si>
  <si>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</si>
  <si>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</si>
  <si>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</si>
  <si>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 xml:space="preserve">         Предмети, матеріали, обладнання та інвентар</t>
  </si>
  <si>
    <t>Видатки на заходи соціального призначення</t>
  </si>
  <si>
    <t>Обслуговування боргових зобов'язань</t>
  </si>
  <si>
    <t>Поточні трансферти</t>
  </si>
  <si>
    <t>Трансферти органам державного управління  інших  рівнів</t>
  </si>
  <si>
    <t>Трансферти урядам зарубіжних країн та міжнародним організаціям</t>
  </si>
  <si>
    <t>Соціальне забезпечення</t>
  </si>
  <si>
    <t xml:space="preserve">         Інші виплати населенню</t>
  </si>
  <si>
    <t xml:space="preserve">         Капітальне будівництво (придбання) житла</t>
  </si>
  <si>
    <t xml:space="preserve">        Капітальне будівництво (придбання) інших об'єктів</t>
  </si>
  <si>
    <t xml:space="preserve">         Капітальний ремонт  житлового фонду (приміщень)</t>
  </si>
  <si>
    <t xml:space="preserve">         Капітальний ремонт інших об’єктів</t>
  </si>
  <si>
    <t xml:space="preserve">          Реконструкція житлового фонду (приміщень)</t>
  </si>
  <si>
    <t xml:space="preserve">          Реконструкція та реставрація інших об'єктів</t>
  </si>
  <si>
    <t xml:space="preserve">          Реставрація пам'яток культури, історії та архітектури</t>
  </si>
  <si>
    <t>Капітальні трансферти урядам зарубіжних країн та міжнародним організаціям</t>
  </si>
  <si>
    <t>Нерозподілені видатки</t>
  </si>
  <si>
    <t>Обслуговування внутрішніх боргових зобов'язань</t>
  </si>
  <si>
    <t>Обслуговування зовнішніх боргових зобов'язань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</si>
  <si>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Чотири мільйони триста сімдесят вісім</t>
    </r>
  </si>
  <si>
    <t>тисяч сімсот вісімдесят три гривні (4378783,00 грн.)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</si>
  <si>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Вісімсот тисяч шістсот</t>
    </r>
  </si>
  <si>
    <t>одна гривня (800601,00 грн.)</t>
  </si>
  <si>
    <t>Керівник первинної профспілкової організації</t>
  </si>
  <si>
    <t>В.В. Ковтун</t>
  </si>
  <si>
    <t>А.І. Ткаченко</t>
  </si>
  <si>
    <t>Субвенція з інших бюджетів на виконання інвестиційних проектів</t>
  </si>
  <si>
    <t>Т.В. Кудрявцева</t>
  </si>
  <si>
    <t>Інші субвенції</t>
  </si>
  <si>
    <t>Т.В. Рашевська</t>
  </si>
  <si>
    <t>Н.В. Довгань</t>
  </si>
  <si>
    <t>від 04.12.2016 № 1118)</t>
  </si>
  <si>
    <t>Кошти, що передаються із загального фонду до бюджету розвитку (спеціального фонду)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</si>
  <si>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</si>
  <si>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** Сума проставляється за кодом відповідно до класифікації кредитування бюджету та не враховується у рядку "НАДХОДЖЕННЯ - усього"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</si>
  <si>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</si>
  <si>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О.О. Ковальчук</t>
  </si>
  <si>
    <t>03 січня 2018 р.</t>
  </si>
  <si>
    <t>Начальник відділу освіти Виконавчого комітету Царичанської селищної ради</t>
  </si>
  <si>
    <t>33352868 Комунальний заклад "Царичанська загальноосвітня школа І-ІІІ ступенів" Царичанської селищної ради Дніпропетровської області</t>
  </si>
  <si>
    <r>
      <t xml:space="preserve">Вид бюджету </t>
    </r>
    <r>
      <rPr>
        <u val="single"/>
        <sz val="11"/>
        <rFont val="Times New Roman Cyr"/>
        <family val="0"/>
      </rPr>
      <t>селищний</t>
    </r>
    <r>
      <rPr>
        <sz val="11"/>
        <rFont val="Times New Roman Cyr"/>
        <family val="1"/>
      </rPr>
      <t>_________________________________________________________________________________,</t>
    </r>
  </si>
  <si>
    <t>смт. Царичанка, Царичанський район, Дніпропетровська обл.</t>
  </si>
  <si>
    <r>
      <t xml:space="preserve">код та назва відомчої класифікації видатків та кредитування бюджету  </t>
    </r>
    <r>
      <rPr>
        <u val="single"/>
        <sz val="11"/>
        <rFont val="Times New Roman Cyr"/>
        <family val="0"/>
      </rPr>
      <t>06 Відділ освіти Виконавчого комітету Царичанської селищної ради</t>
    </r>
  </si>
  <si>
    <t xml:space="preserve">   - повернення кредитів до бюджету ( розписати за кодами програмної класифікації видатків та кредитування бюджету, класифікації кредитування бюджету)</t>
  </si>
  <si>
    <t xml:space="preserve"> - інші надходження , у тому числі:</t>
  </si>
  <si>
    <t>Дослідження і розробки, окремі заходи по реалізації державних (регіональних) програм</t>
  </si>
  <si>
    <t>Інші поточні видатки</t>
  </si>
  <si>
    <t>Керівник бухгалтерської служби / начальник планово-фінансового підрозділу</t>
  </si>
  <si>
    <t>М.П.***</t>
  </si>
  <si>
    <t>33352826 Комунальний заклад "Прядівська загальноосвітня школа І-ІІІ ступенів" Царичанської селищної ради Дніпропетровської області</t>
  </si>
  <si>
    <t>33352798 Комунальний заклад "Юр'ївська загальноосвітня школа І ступеня" Царичанської селищної ради Дніпропетровської області</t>
  </si>
  <si>
    <t>33352700 Комунальний заклад "Михайлівська загальноосвітня школа І ступеня" Царичанської селищної ради Дніпропетровської області</t>
  </si>
  <si>
    <t>33352805 Комунальний заклад "Бабайківська загальноосвітня школа І-ІІІ ступенів" Царичанської селищної ради Дніпропетровської області</t>
  </si>
  <si>
    <t>33352763 Комунальний заклад "Преображенська загальноосвітня школа І-ІІІ ступенів" Царичанської селищної ради Дніпропетровської області</t>
  </si>
  <si>
    <t>41428297 Відділ освіти Виконавчого комітету Царичанської селищної ради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</si>
  <si>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Один мільйон шістдесят три тисячі</t>
    </r>
  </si>
  <si>
    <t>сімсот тридцять п'ять гривень 00 коп. (1063735 грн. 00 коп.)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</si>
  <si>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Один мільйон сто п'ятдесят чотири тисячі</t>
    </r>
  </si>
  <si>
    <t>вісімсот п'ятдесят дев'ять гривень 00 коп. (1154859 грн. 00 коп.)</t>
  </si>
  <si>
    <t>____________________________О.В. Нушель</t>
  </si>
  <si>
    <t>_________________________Т.М. Пилипенко</t>
  </si>
  <si>
    <t>_________________________К.І. Морковкіна</t>
  </si>
  <si>
    <t>___________________________Н.В. Тесленко</t>
  </si>
  <si>
    <t>___________________________Т.О. Ковтун</t>
  </si>
  <si>
    <t>41429725 Комунальний заклад "Централізована бухгалтерія" Царичанської селищної ради</t>
  </si>
  <si>
    <t>__________________________І.Г. Ткачова</t>
  </si>
  <si>
    <t>41844536 Комунальний заклад "Центр господарського обслуговування комунальних закладів" Царичанської селищної ради</t>
  </si>
  <si>
    <t>36595520 Комунальний заклад Царичанський дошкільний навчальний заклад № 1 "Ромашка"</t>
  </si>
  <si>
    <t>Н.М. Куценко</t>
  </si>
  <si>
    <t>Н.В. Корж</t>
  </si>
  <si>
    <t>Я.В. Чередніченко</t>
  </si>
  <si>
    <t>Л.М. Багнич</t>
  </si>
  <si>
    <t>36710278 Комунальний заклад Преображенський дошкільний навчальний заклад "Малятко"</t>
  </si>
  <si>
    <t>О.В. Камалова</t>
  </si>
  <si>
    <t>О.В. Чернявська</t>
  </si>
  <si>
    <t>36710325 Комунальний заклад Прядівський дошкільний навчальний заклад "Сонечко"</t>
  </si>
  <si>
    <t>36595500 Комунальний заклад Бабайківський дошкільний навчальний заклад "Барвінок"</t>
  </si>
  <si>
    <t>36595494 Комунальний заклад Царичанський дошкільний навчальний заклад № 5 "Вишенька"</t>
  </si>
  <si>
    <t>36595557 Комунальний заклад Царичанський дошкільний навчальний заклад № 4 "Берізка"</t>
  </si>
  <si>
    <t>______________________________І.Г. Огарко</t>
  </si>
  <si>
    <t>____________________________О.Л. Шаповал</t>
  </si>
  <si>
    <t>_____________________________І.Г. Гальонка</t>
  </si>
  <si>
    <t>_____________________________Л.О. Продан</t>
  </si>
  <si>
    <t>____________________________О.С. Божко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</si>
  <si>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Одиннадцять мільйонів одна тисяча сімсот</t>
    </r>
  </si>
  <si>
    <t>п'ятдесят п'ять гривень (11001755,00 грн.)</t>
  </si>
  <si>
    <t xml:space="preserve">         Оплата інших енергоносіїв та інших комунальних послуг</t>
  </si>
  <si>
    <t xml:space="preserve">         Оплата енергосервісу</t>
  </si>
  <si>
    <t>08 січня 2019 р.</t>
  </si>
  <si>
    <t>________________________     Н.В. Головченко</t>
  </si>
  <si>
    <t>С.О. Шиндель</t>
  </si>
  <si>
    <t>__________________________С.О. Риба</t>
  </si>
  <si>
    <r>
      <t>42312857</t>
    </r>
    <r>
      <rPr>
        <b/>
        <sz val="11"/>
        <rFont val="Times New Roman Cyr"/>
        <family val="1"/>
      </rPr>
      <t xml:space="preserve"> Комунальна установа "Царичанський інклюзивно-ресурсний центр" Царичанської селищної ради</t>
    </r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</si>
  <si>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Один мільйон вісімдесят п'ять тисяч</t>
    </r>
  </si>
  <si>
    <t>чотириста сімдесят шість гривень 00 коп. (1085476 грн. 00 коп.)</t>
  </si>
  <si>
    <t>_________________________</t>
  </si>
  <si>
    <t xml:space="preserve"> </t>
  </si>
  <si>
    <t>09 січня 2020 р.</t>
  </si>
  <si>
    <r>
      <t xml:space="preserve">КОШТОРИС </t>
    </r>
    <r>
      <rPr>
        <b/>
        <u val="single"/>
        <sz val="14"/>
        <rFont val="Times New Roman Cyr"/>
        <family val="0"/>
      </rPr>
      <t xml:space="preserve"> на  2020 рік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</si>
  <si>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 </t>
    </r>
    <r>
      <rPr>
        <u val="single"/>
        <sz val="11"/>
        <rFont val="Times New Roman Cyr"/>
        <family val="0"/>
      </rPr>
      <t>0611020 Надання загальної середньої освіти закладами загальної середньої освіти (у тому числі з дошкільними підрозділами (відділеннями, групами))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</si>
  <si>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</t>
    </r>
    <r>
      <rPr>
        <u val="single"/>
        <sz val="11"/>
        <rFont val="Times New Roman Cyr"/>
        <family val="0"/>
      </rPr>
      <t>0611161 Забезпечення діяльності інших закладів у сфері освіти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</si>
  <si>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 </t>
    </r>
    <r>
      <rPr>
        <b/>
        <u val="single"/>
        <sz val="11"/>
        <rFont val="Times New Roman Cyr"/>
        <family val="0"/>
      </rPr>
      <t xml:space="preserve">0611010 Надання дошкільної освіти </t>
    </r>
  </si>
  <si>
    <t>субвенція з місцевого бюджету на надання державної підтримки особам з особливими освітніми потребюами за рахунок відповідної субвенції з державного бюджету</t>
  </si>
  <si>
    <r>
      <t>Затверджений у сумі: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0"/>
      </rPr>
      <t xml:space="preserve">Двадцять сім </t>
    </r>
    <r>
      <rPr>
        <b/>
        <u val="single"/>
        <sz val="9"/>
        <rFont val="Times New Roman Cyr"/>
        <family val="1"/>
      </rPr>
      <t>мільйонів чотириста дванадцять</t>
    </r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</si>
  <si>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Сім мільйонів вісім тисяч шістнадцять</t>
    </r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</si>
  <si>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П'ять мільйонів сорок дві тисячі</t>
    </r>
  </si>
  <si>
    <t>шістсот дев'ятнадцять гривень 00 коп. (5042619 грн. 00 коп.)</t>
  </si>
  <si>
    <t>гривень 00 коп. (7008016 грн. 00 коп.)</t>
  </si>
  <si>
    <t>тисяч сто двадцять шість гривень 00 коп. (27412126 грн. 00 коп.)</t>
  </si>
  <si>
    <t>тисяч двісті сорок дев'ять гривень 00 коп. (6598249 грн. 00 коп.)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</si>
  <si>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 xml:space="preserve">Шість мільйонів п'ятсот дев'яносто вісім </t>
    </r>
  </si>
  <si>
    <t>В.О. Марочка</t>
  </si>
  <si>
    <r>
      <t>Затверджений у сумі</t>
    </r>
    <r>
      <rPr>
        <b/>
        <sz val="9"/>
        <rFont val="Times New Roman Cyr"/>
        <family val="0"/>
      </rPr>
      <t xml:space="preserve"> </t>
    </r>
    <r>
      <rPr>
        <b/>
        <u val="single"/>
        <sz val="9"/>
        <rFont val="Times New Roman Cyr"/>
        <family val="0"/>
      </rPr>
      <t>Один мільйон триста вісімдесят три тисячі</t>
    </r>
  </si>
  <si>
    <t>чотириста сорок шість гривень 00 копійок (1383446 грн. 00 коп.)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</si>
  <si>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 xml:space="preserve">Один мільйон триста три тисячі </t>
    </r>
  </si>
  <si>
    <t>сто тридцять одна гривня 00 копійок (1303131 грн. 00 коп.)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</si>
  <si>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Один мільйон п'ятсот тридцять вісім тисяч</t>
    </r>
  </si>
  <si>
    <t>сто дев'яносто сім гривень 00 копійок (1538197 грн. 00 коп.)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</si>
  <si>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Три мільйони сто п'ятдесят чотири тисячі</t>
    </r>
  </si>
  <si>
    <t>сімсот сімдесят дев'ять гривень 00 копійок (3154779 грн. 00 коп.)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</si>
  <si>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Три мільйони сімсот вісімдесят п'ять тисяч</t>
    </r>
  </si>
  <si>
    <t>вісімсот дві гривні 00 копійок (3785802 грн. 00 коп.)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</si>
  <si>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Чотири мільйони чотириста тринадцять тисяч</t>
    </r>
  </si>
  <si>
    <t>чотириста дев'яносто дві гривні 00 копійок (4413492 грн. 00 коп.)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</si>
  <si>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Один мільйон п'ятсот тридцять дві тисячі</t>
    </r>
  </si>
  <si>
    <t>сімсот шістдесят вісім гривень 00 коп. (1532768 грн. 00 коп.)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</si>
  <si>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</t>
    </r>
    <r>
      <rPr>
        <b/>
        <u val="single"/>
        <sz val="11"/>
        <rFont val="Times New Roman Cyr"/>
        <family val="0"/>
      </rPr>
      <t>0611161 Забезпечення діяльності інших закладів у сфері освіти</t>
    </r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</si>
  <si>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Три мільйони двісті сімдесят сім тисяч</t>
    </r>
  </si>
  <si>
    <t>дев'ятсот дев'ять гривень (3277909,00 грн.)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</si>
</sst>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</numFmts>
  <fonts count="5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i/>
      <sz val="10"/>
      <name val="Times New Roman Cyr"/>
      <family val="1"/>
    </font>
    <font>
      <b/>
      <u val="single"/>
      <sz val="14"/>
      <name val="Times New Roman Cyr"/>
      <family val="0"/>
    </font>
    <font>
      <u val="single"/>
      <sz val="11"/>
      <name val="Times New Roman Cyr"/>
      <family val="0"/>
    </font>
    <font>
      <b/>
      <u val="single"/>
      <sz val="9"/>
      <name val="Times New Roman Cyr"/>
      <family val="1"/>
    </font>
    <font>
      <b/>
      <sz val="9"/>
      <name val="Times New Roman Cyr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C0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55" applyFont="1" applyAlignment="1">
      <alignment/>
      <protection/>
    </xf>
    <xf numFmtId="0" fontId="7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1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wrapText="1"/>
      <protection/>
    </xf>
    <xf numFmtId="0" fontId="5" fillId="0" borderId="0" xfId="55" applyFont="1">
      <alignment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Alignment="1">
      <alignment/>
      <protection/>
    </xf>
    <xf numFmtId="0" fontId="5" fillId="0" borderId="0" xfId="55" applyFont="1" applyBorder="1">
      <alignment/>
      <protection/>
    </xf>
    <xf numFmtId="0" fontId="4" fillId="0" borderId="10" xfId="55" applyFont="1" applyFill="1" applyBorder="1" applyAlignment="1">
      <alignment horizontal="left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>
      <alignment/>
      <protection/>
    </xf>
    <xf numFmtId="0" fontId="5" fillId="0" borderId="0" xfId="55" applyFont="1" applyFill="1" applyAlignment="1">
      <alignment horizontal="right"/>
      <protection/>
    </xf>
    <xf numFmtId="0" fontId="0" fillId="0" borderId="0" xfId="55">
      <alignment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 applyAlignment="1">
      <alignment horizontal="left" wrapText="1"/>
      <protection/>
    </xf>
    <xf numFmtId="0" fontId="4" fillId="0" borderId="0" xfId="55" applyFont="1" applyBorder="1" applyAlignment="1">
      <alignment/>
      <protection/>
    </xf>
    <xf numFmtId="0" fontId="11" fillId="0" borderId="0" xfId="55" applyFont="1" applyAlignment="1">
      <alignment horizontal="center"/>
      <protection/>
    </xf>
    <xf numFmtId="0" fontId="5" fillId="0" borderId="0" xfId="55" applyFont="1" applyBorder="1" applyAlignment="1">
      <alignment horizontal="centerContinuous"/>
      <protection/>
    </xf>
    <xf numFmtId="0" fontId="5" fillId="0" borderId="11" xfId="55" applyFont="1" applyBorder="1" applyAlignment="1">
      <alignment horizontal="left"/>
      <protection/>
    </xf>
    <xf numFmtId="0" fontId="5" fillId="0" borderId="11" xfId="55" applyFont="1" applyBorder="1" applyAlignment="1">
      <alignment/>
      <protection/>
    </xf>
    <xf numFmtId="0" fontId="12" fillId="0" borderId="0" xfId="55" applyFont="1" applyAlignment="1">
      <alignment horizontal="center"/>
      <protection/>
    </xf>
    <xf numFmtId="0" fontId="5" fillId="0" borderId="12" xfId="55" applyFont="1" applyBorder="1" applyAlignment="1">
      <alignment horizontal="centerContinuous"/>
      <protection/>
    </xf>
    <xf numFmtId="0" fontId="11" fillId="0" borderId="11" xfId="55" applyFont="1" applyBorder="1" applyAlignment="1">
      <alignment horizontal="left"/>
      <protection/>
    </xf>
    <xf numFmtId="0" fontId="5" fillId="0" borderId="11" xfId="55" applyFont="1" applyBorder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5" fillId="0" borderId="1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Continuous"/>
      <protection/>
    </xf>
    <xf numFmtId="0" fontId="12" fillId="0" borderId="0" xfId="55" applyFont="1" applyFill="1" applyBorder="1" applyAlignment="1">
      <alignment horizontal="centerContinuous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Continuous"/>
      <protection/>
    </xf>
    <xf numFmtId="0" fontId="4" fillId="0" borderId="12" xfId="55" applyFont="1" applyFill="1" applyBorder="1" applyAlignment="1">
      <alignment horizontal="centerContinuous"/>
      <protection/>
    </xf>
    <xf numFmtId="0" fontId="4" fillId="0" borderId="0" xfId="55" applyFont="1" applyFill="1" applyAlignment="1">
      <alignment horizontal="left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Continuous" vertical="center" wrapText="1"/>
      <protection/>
    </xf>
    <xf numFmtId="0" fontId="5" fillId="0" borderId="13" xfId="55" applyFont="1" applyFill="1" applyBorder="1" applyAlignment="1">
      <alignment horizontal="centerContinuous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top"/>
      <protection/>
    </xf>
    <xf numFmtId="0" fontId="5" fillId="0" borderId="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>
      <alignment/>
      <protection/>
    </xf>
    <xf numFmtId="0" fontId="7" fillId="0" borderId="16" xfId="55" applyFont="1" applyFill="1" applyBorder="1" applyAlignment="1">
      <alignment horizontal="center" wrapText="1"/>
      <protection/>
    </xf>
    <xf numFmtId="0" fontId="4" fillId="0" borderId="16" xfId="55" applyFont="1" applyFill="1" applyBorder="1" applyAlignment="1">
      <alignment horizontal="center" vertical="top"/>
      <protection/>
    </xf>
    <xf numFmtId="0" fontId="12" fillId="0" borderId="1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 vertical="top"/>
      <protection/>
    </xf>
    <xf numFmtId="0" fontId="12" fillId="0" borderId="10" xfId="55" applyFont="1" applyFill="1" applyBorder="1" applyAlignment="1">
      <alignment horizontal="center" vertical="top"/>
      <protection/>
    </xf>
    <xf numFmtId="0" fontId="12" fillId="0" borderId="10" xfId="55" applyFont="1" applyFill="1" applyBorder="1">
      <alignment/>
      <protection/>
    </xf>
    <xf numFmtId="0" fontId="12" fillId="0" borderId="0" xfId="55" applyFont="1" applyFill="1" applyBorder="1">
      <alignment/>
      <protection/>
    </xf>
    <xf numFmtId="0" fontId="12" fillId="0" borderId="0" xfId="55" applyFont="1" applyFill="1">
      <alignment/>
      <protection/>
    </xf>
    <xf numFmtId="0" fontId="7" fillId="0" borderId="1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>
      <alignment/>
      <protection/>
    </xf>
    <xf numFmtId="0" fontId="7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vertical="top" wrapText="1"/>
      <protection/>
    </xf>
    <xf numFmtId="0" fontId="9" fillId="0" borderId="10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>
      <alignment/>
      <protection/>
    </xf>
    <xf numFmtId="0" fontId="10" fillId="0" borderId="10" xfId="55" applyFont="1" applyFill="1" applyBorder="1" applyAlignment="1">
      <alignment horizontal="center" vertical="top"/>
      <protection/>
    </xf>
    <xf numFmtId="0" fontId="12" fillId="0" borderId="10" xfId="55" applyFont="1" applyFill="1" applyBorder="1" applyAlignment="1">
      <alignment vertical="top"/>
      <protection/>
    </xf>
    <xf numFmtId="0" fontId="12" fillId="0" borderId="0" xfId="55" applyFont="1" applyFill="1" applyBorder="1" applyAlignment="1">
      <alignment vertical="top"/>
      <protection/>
    </xf>
    <xf numFmtId="0" fontId="12" fillId="0" borderId="0" xfId="55" applyFont="1" applyFill="1" applyAlignment="1">
      <alignment vertical="top"/>
      <protection/>
    </xf>
    <xf numFmtId="0" fontId="4" fillId="0" borderId="10" xfId="55" applyFont="1" applyFill="1" applyBorder="1" applyAlignment="1">
      <alignment horizontal="center" wrapText="1"/>
      <protection/>
    </xf>
    <xf numFmtId="0" fontId="7" fillId="0" borderId="10" xfId="55" applyFont="1" applyBorder="1" applyAlignment="1">
      <alignment horizontal="center"/>
      <protection/>
    </xf>
    <xf numFmtId="0" fontId="14" fillId="0" borderId="10" xfId="55" applyFont="1" applyFill="1" applyBorder="1" applyAlignment="1">
      <alignment horizontal="center" wrapText="1"/>
      <protection/>
    </xf>
    <xf numFmtId="0" fontId="12" fillId="0" borderId="10" xfId="55" applyFont="1" applyFill="1" applyBorder="1" applyAlignment="1">
      <alignment/>
      <protection/>
    </xf>
    <xf numFmtId="0" fontId="15" fillId="0" borderId="10" xfId="55" applyFont="1" applyBorder="1" applyAlignment="1">
      <alignment horizontal="center"/>
      <protection/>
    </xf>
    <xf numFmtId="0" fontId="14" fillId="0" borderId="14" xfId="55" applyFont="1" applyFill="1" applyBorder="1" applyAlignment="1">
      <alignment horizontal="center" wrapText="1"/>
      <protection/>
    </xf>
    <xf numFmtId="0" fontId="9" fillId="0" borderId="14" xfId="55" applyFont="1" applyFill="1" applyBorder="1">
      <alignment/>
      <protection/>
    </xf>
    <xf numFmtId="0" fontId="5" fillId="0" borderId="0" xfId="55" applyFont="1" applyFill="1" applyBorder="1" applyAlignment="1">
      <alignment horizontal="left" wrapText="1"/>
      <protection/>
    </xf>
    <xf numFmtId="0" fontId="4" fillId="0" borderId="0" xfId="55" applyFont="1" applyFill="1" applyAlignment="1">
      <alignment wrapText="1"/>
      <protection/>
    </xf>
    <xf numFmtId="0" fontId="4" fillId="0" borderId="11" xfId="55" applyFont="1" applyFill="1" applyBorder="1" applyAlignment="1">
      <alignment horizontal="centerContinuous"/>
      <protection/>
    </xf>
    <xf numFmtId="0" fontId="4" fillId="0" borderId="0" xfId="55" applyFont="1" applyFill="1" applyAlignment="1">
      <alignment horizontal="left" wrapText="1"/>
      <protection/>
    </xf>
    <xf numFmtId="0" fontId="4" fillId="0" borderId="0" xfId="55" applyFont="1" applyFill="1" applyAlignment="1">
      <alignment horizontal="center" wrapText="1"/>
      <protection/>
    </xf>
    <xf numFmtId="0" fontId="8" fillId="0" borderId="0" xfId="55" applyFont="1" applyFill="1">
      <alignment/>
      <protection/>
    </xf>
    <xf numFmtId="0" fontId="7" fillId="0" borderId="0" xfId="55" applyFont="1" applyFill="1" applyAlignment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8" fillId="0" borderId="0" xfId="55" applyFont="1" applyFill="1" applyBorder="1">
      <alignment/>
      <protection/>
    </xf>
    <xf numFmtId="0" fontId="5" fillId="0" borderId="0" xfId="0" applyFont="1" applyAlignment="1">
      <alignment/>
    </xf>
    <xf numFmtId="0" fontId="12" fillId="0" borderId="14" xfId="55" applyFont="1" applyFill="1" applyBorder="1" applyAlignment="1">
      <alignment wrapText="1"/>
      <protection/>
    </xf>
    <xf numFmtId="0" fontId="12" fillId="0" borderId="14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wrapText="1"/>
      <protection/>
    </xf>
    <xf numFmtId="0" fontId="7" fillId="0" borderId="10" xfId="55" applyFont="1" applyBorder="1" applyAlignment="1">
      <alignment horizontal="center" wrapText="1"/>
      <protection/>
    </xf>
    <xf numFmtId="0" fontId="8" fillId="0" borderId="0" xfId="55" applyFont="1" applyFill="1" applyAlignment="1">
      <alignment horizontal="left"/>
      <protection/>
    </xf>
    <xf numFmtId="0" fontId="10" fillId="0" borderId="10" xfId="55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wrapText="1"/>
      <protection/>
    </xf>
    <xf numFmtId="0" fontId="10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>
      <alignment/>
      <protection/>
    </xf>
    <xf numFmtId="0" fontId="7" fillId="0" borderId="10" xfId="55" applyFont="1" applyFill="1" applyBorder="1">
      <alignment/>
      <protection/>
    </xf>
    <xf numFmtId="0" fontId="6" fillId="0" borderId="0" xfId="55" applyFont="1" applyAlignment="1">
      <alignment horizontal="left"/>
      <protection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left" wrapTex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vertical="top" wrapText="1"/>
      <protection/>
    </xf>
    <xf numFmtId="0" fontId="4" fillId="0" borderId="11" xfId="55" applyFont="1" applyFill="1" applyBorder="1" applyAlignment="1">
      <alignment horizontal="center"/>
      <protection/>
    </xf>
    <xf numFmtId="0" fontId="7" fillId="0" borderId="16" xfId="55" applyFont="1" applyFill="1" applyBorder="1">
      <alignment/>
      <protection/>
    </xf>
    <xf numFmtId="0" fontId="8" fillId="0" borderId="0" xfId="55" applyFont="1" applyAlignment="1">
      <alignment/>
      <protection/>
    </xf>
    <xf numFmtId="0" fontId="2" fillId="0" borderId="0" xfId="54" applyAlignment="1">
      <alignment/>
      <protection/>
    </xf>
    <xf numFmtId="0" fontId="8" fillId="0" borderId="0" xfId="55" applyFont="1" applyAlignment="1">
      <alignment horizontal="left"/>
      <protection/>
    </xf>
    <xf numFmtId="0" fontId="5" fillId="0" borderId="0" xfId="55" applyFont="1" applyFill="1" applyAlignment="1">
      <alignment horizontal="left" wrapTex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12" fillId="0" borderId="10" xfId="55" applyFont="1" applyFill="1" applyBorder="1" applyAlignment="1">
      <alignment horizontal="left" wrapText="1"/>
      <protection/>
    </xf>
    <xf numFmtId="0" fontId="7" fillId="0" borderId="10" xfId="55" applyFont="1" applyBorder="1" applyAlignment="1">
      <alignment horizontal="left" wrapText="1"/>
      <protection/>
    </xf>
    <xf numFmtId="0" fontId="5" fillId="0" borderId="0" xfId="55" applyFont="1" applyBorder="1" applyAlignment="1">
      <alignment wrapText="1"/>
      <protection/>
    </xf>
    <xf numFmtId="14" fontId="5" fillId="0" borderId="11" xfId="55" applyNumberFormat="1" applyFont="1" applyBorder="1" applyAlignment="1">
      <alignment/>
      <protection/>
    </xf>
    <xf numFmtId="0" fontId="57" fillId="0" borderId="0" xfId="55" applyFont="1" applyFill="1">
      <alignment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2" fillId="0" borderId="16" xfId="54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8" fillId="0" borderId="0" xfId="55" applyFont="1" applyAlignment="1">
      <alignment horizontal="left"/>
      <protection/>
    </xf>
    <xf numFmtId="0" fontId="5" fillId="0" borderId="11" xfId="55" applyFont="1" applyBorder="1" applyAlignment="1">
      <alignment horizontal="center" wrapText="1"/>
      <protection/>
    </xf>
    <xf numFmtId="0" fontId="13" fillId="0" borderId="0" xfId="55" applyFont="1" applyFill="1" applyAlignment="1">
      <alignment horizontal="center"/>
      <protection/>
    </xf>
    <xf numFmtId="0" fontId="7" fillId="0" borderId="11" xfId="55" applyFont="1" applyFill="1" applyBorder="1" applyAlignment="1">
      <alignment horizontal="center"/>
      <protection/>
    </xf>
    <xf numFmtId="0" fontId="20" fillId="0" borderId="11" xfId="54" applyFont="1" applyBorder="1" applyAlignment="1">
      <alignment/>
      <protection/>
    </xf>
    <xf numFmtId="0" fontId="4" fillId="0" borderId="14" xfId="55" applyFont="1" applyFill="1" applyBorder="1" applyAlignment="1">
      <alignment horizontal="left" wrapText="1"/>
      <protection/>
    </xf>
    <xf numFmtId="0" fontId="4" fillId="0" borderId="16" xfId="55" applyFont="1" applyFill="1" applyBorder="1" applyAlignment="1">
      <alignment horizontal="left" wrapText="1"/>
      <protection/>
    </xf>
    <xf numFmtId="0" fontId="4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left" wrapText="1"/>
      <protection/>
    </xf>
    <xf numFmtId="0" fontId="8" fillId="0" borderId="0" xfId="55" applyFont="1" applyFill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2" fillId="0" borderId="11" xfId="54" applyBorder="1" applyAlignment="1">
      <alignment/>
      <protection/>
    </xf>
    <xf numFmtId="0" fontId="4" fillId="0" borderId="0" xfId="55" applyFont="1" applyFill="1" applyAlignment="1">
      <alignment horizontal="left"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7" fillId="0" borderId="11" xfId="55" applyFont="1" applyFill="1" applyBorder="1" applyAlignment="1">
      <alignment horizontal="center" wrapText="1"/>
      <protection/>
    </xf>
    <xf numFmtId="0" fontId="21" fillId="0" borderId="11" xfId="54" applyFont="1" applyBorder="1" applyAlignment="1">
      <alignment wrapText="1"/>
      <protection/>
    </xf>
    <xf numFmtId="0" fontId="7" fillId="0" borderId="11" xfId="55" applyFont="1" applyFill="1" applyBorder="1" applyAlignment="1">
      <alignment horizontal="center" wrapText="1"/>
      <protection/>
    </xf>
    <xf numFmtId="0" fontId="20" fillId="0" borderId="11" xfId="54" applyFont="1" applyBorder="1" applyAlignment="1">
      <alignment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2003додатки наказ_57 (1)" xfId="54"/>
    <cellStyle name="Обычный_Dod5kochtor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41"/>
  <sheetViews>
    <sheetView tabSelected="1" view="pageBreakPreview" zoomScale="75" zoomScaleSheetLayoutView="75" zoomScalePageLayoutView="0" workbookViewId="0" topLeftCell="A1">
      <selection activeCell="C32" sqref="C32:D32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4.50390625" style="13" customWidth="1"/>
    <col min="4" max="4" width="15.50390625" style="13" customWidth="1"/>
    <col min="5" max="5" width="14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180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181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5.5" customHeight="1">
      <c r="A9" s="2"/>
      <c r="B9" s="117" t="s">
        <v>134</v>
      </c>
      <c r="C9" s="117"/>
      <c r="D9" s="117"/>
      <c r="E9" s="117"/>
      <c r="F9" s="10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4" customHeight="1">
      <c r="A19" s="119" t="s">
        <v>150</v>
      </c>
      <c r="B19" s="120"/>
      <c r="C19" s="120"/>
      <c r="D19" s="120"/>
      <c r="E19" s="120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20.2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9.5" customHeight="1">
      <c r="A26" s="129" t="s">
        <v>197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'ЗДО 1'!C32+'ЗДО 4'!C32+'ЗДО 5'!C32+'Баб ЗДО'!C32+'Преобр ЗДО'!C32+'Пряд ЗДО'!C32</f>
        <v>14632767</v>
      </c>
      <c r="D32" s="101">
        <f>'ЗДО 1'!D32+'ЗДО 4'!D32+'ЗДО 5'!D32+'Баб ЗДО'!D32+'Преобр ЗДО'!D32+'Пряд ЗДО'!D32</f>
        <v>946080</v>
      </c>
      <c r="E32" s="101">
        <f>'ЗДО 1'!E32+'ЗДО 4'!E32+'ЗДО 5'!E32+'Баб ЗДО'!E32+'Преобр ЗДО'!E32+'Пряд ЗДО'!E32</f>
        <v>15578847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101">
        <f>'ЗДО 1'!C33+'ЗДО 4'!C33+'ЗДО 5'!C33+'Баб ЗДО'!C33+'Преобр ЗДО'!C33+'Пряд ЗДО'!C33</f>
        <v>14632767</v>
      </c>
      <c r="D33" s="4" t="s">
        <v>22</v>
      </c>
      <c r="E33" s="101">
        <f>'ЗДО 1'!E33+'ЗДО 4'!E33+'ЗДО 5'!E33+'Баб ЗДО'!E33+'Преобр ЗДО'!E33+'Пряд ЗДО'!E33</f>
        <v>14632767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101">
        <f>'ЗДО 1'!C34+'ЗДО 4'!C34+'ЗДО 5'!C34+'Баб ЗДО'!C34+'Преобр ЗДО'!C34+'Пряд ЗДО'!C34</f>
        <v>0</v>
      </c>
      <c r="D34" s="101">
        <f>'ЗДО 1'!D34+'ЗДО 4'!D34+'ЗДО 5'!D34+'Баб ЗДО'!D34+'Преобр ЗДО'!D34+'Пряд ЗДО'!D34</f>
        <v>946080</v>
      </c>
      <c r="E34" s="101">
        <f>'ЗДО 1'!E34+'ЗДО 4'!E34+'ЗДО 5'!E34+'Баб ЗДО'!E34+'Преобр ЗДО'!E34+'Пряд ЗДО'!E34</f>
        <v>946080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101">
        <f>'ЗДО 1'!D35+'ЗДО 4'!D35+'ЗДО 5'!D35+'Баб ЗДО'!D35+'Преобр ЗДО'!D35+'Пряд ЗДО'!D35</f>
        <v>946080</v>
      </c>
      <c r="E35" s="101">
        <f>'ЗДО 1'!E35+'ЗДО 4'!E35+'ЗДО 5'!E35+'Баб ЗДО'!E35+'Преобр ЗДО'!E35+'Пряд ЗДО'!E35</f>
        <v>946080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101">
        <f>'ЗДО 1'!D36+'ЗДО 4'!D36+'ЗДО 5'!D36+'Баб ЗДО'!D36+'Преобр ЗДО'!D36+'Пряд ЗДО'!D36</f>
        <v>946080</v>
      </c>
      <c r="E36" s="101">
        <f>'ЗДО 1'!E36+'ЗДО 4'!E36+'ЗДО 5'!E36+'Баб ЗДО'!E36+'Преобр ЗДО'!E36+'Пряд ЗДО'!E36</f>
        <v>946080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101">
        <f>'ЗДО 1'!D37+'ЗДО 4'!D37+'ЗДО 5'!D37+'Баб ЗДО'!D37+'Преобр ЗДО'!D37+'Пряд ЗДО'!D37</f>
        <v>0</v>
      </c>
      <c r="E37" s="101">
        <f>'ЗДО 1'!E37+'ЗДО 4'!E37+'ЗДО 5'!E37+'Баб ЗДО'!E37+'Преобр ЗДО'!E37+'Пряд ЗДО'!E37</f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101">
        <f>'ЗДО 1'!D38+'ЗДО 4'!D38+'ЗДО 5'!D38+'Баб ЗДО'!D38+'Преобр ЗДО'!D38+'Пряд ЗДО'!D38</f>
        <v>0</v>
      </c>
      <c r="E38" s="101">
        <f>'ЗДО 1'!E38+'ЗДО 4'!E38+'ЗДО 5'!E38+'Баб ЗДО'!E38+'Преобр ЗДО'!E38+'Пряд ЗДО'!E38</f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101">
        <f>'ЗДО 1'!D39+'ЗДО 4'!D39+'ЗДО 5'!D39+'Баб ЗДО'!D39+'Преобр ЗДО'!D39+'Пряд ЗДО'!D39</f>
        <v>0</v>
      </c>
      <c r="E39" s="101">
        <f>'ЗДО 1'!E39+'ЗДО 4'!E39+'ЗДО 5'!E39+'Баб ЗДО'!E39+'Преобр ЗДО'!E39+'Пряд ЗДО'!E39</f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101">
        <f>'ЗДО 1'!D40+'ЗДО 4'!D40+'ЗДО 5'!D40+'Баб ЗДО'!D40+'Преобр ЗДО'!D40+'Пряд ЗДО'!D40</f>
        <v>0</v>
      </c>
      <c r="E40" s="101">
        <f>'ЗДО 1'!E40+'ЗДО 4'!E40+'ЗДО 5'!E40+'Баб ЗДО'!E40+'Преобр ЗДО'!E40+'Пряд ЗДО'!E40</f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101">
        <f>'ЗДО 1'!D41+'ЗДО 4'!D41+'ЗДО 5'!D41+'Баб ЗДО'!D41+'Преобр ЗДО'!D41+'Пряд ЗДО'!D41</f>
        <v>0</v>
      </c>
      <c r="E41" s="101">
        <f>'ЗДО 1'!E41+'ЗДО 4'!E41+'ЗДО 5'!E41+'Баб ЗДО'!E41+'Преобр ЗДО'!E41+'Пряд ЗДО'!E41</f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101">
        <f>'ЗДО 1'!D42+'ЗДО 4'!D42+'ЗДО 5'!D42+'Баб ЗДО'!D42+'Преобр ЗДО'!D42+'Пряд ЗДО'!D42</f>
        <v>0</v>
      </c>
      <c r="E42" s="101">
        <f>'ЗДО 1'!E42+'ЗДО 4'!E42+'ЗДО 5'!E42+'Баб ЗДО'!E42+'Преобр ЗДО'!E42+'Пряд ЗДО'!E42</f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101">
        <f>'ЗДО 1'!D43+'ЗДО 4'!D43+'ЗДО 5'!D43+'Баб ЗДО'!D43+'Преобр ЗДО'!D43+'Пряд ЗДО'!D43</f>
        <v>0</v>
      </c>
      <c r="E43" s="101">
        <f>'ЗДО 1'!E43+'ЗДО 4'!E43+'ЗДО 5'!E43+'Баб ЗДО'!E43+'Преобр ЗДО'!E43+'Пряд ЗДО'!E43</f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101">
        <f>'ЗДО 1'!D44+'ЗДО 4'!D44+'ЗДО 5'!D44+'Баб ЗДО'!D44+'Преобр ЗДО'!D44+'Пряд ЗДО'!D44</f>
        <v>0</v>
      </c>
      <c r="E44" s="101">
        <f>'ЗДО 1'!E44+'ЗДО 4'!E44+'ЗДО 5'!E44+'Баб ЗДО'!E44+'Преобр ЗДО'!E44+'Пряд ЗДО'!E44</f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101">
        <f>'ЗДО 1'!D45+'ЗДО 4'!D45+'ЗДО 5'!D45+'Баб ЗДО'!D45+'Преобр ЗДО'!D45+'Пряд ЗДО'!D45</f>
        <v>0</v>
      </c>
      <c r="E45" s="101">
        <f>'ЗДО 1'!E45+'ЗДО 4'!E45+'ЗДО 5'!E45+'Баб ЗДО'!E45+'Преобр ЗДО'!E45+'Пряд ЗДО'!E45</f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101">
        <f>'ЗДО 1'!D46+'ЗДО 4'!D46+'ЗДО 5'!D46+'Баб ЗДО'!D46+'Преобр ЗДО'!D46+'Пряд ЗДО'!D46</f>
        <v>0</v>
      </c>
      <c r="E46" s="101">
        <f>'ЗДО 1'!E46+'ЗДО 4'!E46+'ЗДО 5'!E46+'Баб ЗДО'!E46+'Преобр ЗДО'!E46+'Пряд ЗДО'!E46</f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101">
        <f>'ЗДО 1'!D47+'ЗДО 4'!D47+'ЗДО 5'!D47+'Баб ЗДО'!D47+'Преобр ЗДО'!D47+'Пряд ЗДО'!D47</f>
        <v>0</v>
      </c>
      <c r="E47" s="101">
        <f>'ЗДО 1'!E47+'ЗДО 4'!E47+'ЗДО 5'!E47+'Баб ЗДО'!E47+'Преобр ЗДО'!E47+'Пряд ЗДО'!E47</f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101">
        <f>'ЗДО 1'!D48+'ЗДО 4'!D48+'ЗДО 5'!D48+'Баб ЗДО'!D48+'Преобр ЗДО'!D48+'Пряд ЗДО'!D48</f>
        <v>0</v>
      </c>
      <c r="E48" s="101">
        <f>'ЗДО 1'!E48+'ЗДО 4'!E48+'ЗДО 5'!E48+'Баб ЗДО'!E48+'Преобр ЗДО'!E48+'Пряд ЗДО'!E48</f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101">
        <f>'ЗДО 1'!C50+'ЗДО 4'!C50+'ЗДО 5'!C50+'Баб ЗДО'!C50+'Преобр ЗДО'!C50+'Пряд ЗДО'!C50</f>
        <v>14632767</v>
      </c>
      <c r="D50" s="101">
        <f>'ЗДО 1'!D50+'ЗДО 4'!D50+'ЗДО 5'!D50+'Баб ЗДО'!D50+'Преобр ЗДО'!D50+'Пряд ЗДО'!D50</f>
        <v>946080</v>
      </c>
      <c r="E50" s="101">
        <f>'ЗДО 1'!E50+'ЗДО 4'!E50+'ЗДО 5'!E50+'Баб ЗДО'!E50+'Преобр ЗДО'!E50+'Пряд ЗДО'!E50</f>
        <v>15578847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101">
        <f>'ЗДО 1'!C51+'ЗДО 4'!C51+'ЗДО 5'!C51+'Баб ЗДО'!C51+'Преобр ЗДО'!C51+'Пряд ЗДО'!C51</f>
        <v>14632767</v>
      </c>
      <c r="D51" s="101">
        <f>'ЗДО 1'!D51+'ЗДО 4'!D51+'ЗДО 5'!D51+'Баб ЗДО'!D51+'Преобр ЗДО'!D51+'Пряд ЗДО'!D51</f>
        <v>946080</v>
      </c>
      <c r="E51" s="101">
        <f>'ЗДО 1'!E51+'ЗДО 4'!E51+'ЗДО 5'!E51+'Баб ЗДО'!E51+'Преобр ЗДО'!E51+'Пряд ЗДО'!E51</f>
        <v>15578847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 hidden="1">
      <c r="A52" s="96" t="s">
        <v>91</v>
      </c>
      <c r="B52" s="98">
        <v>2100</v>
      </c>
      <c r="C52" s="101">
        <f>'ЗДО 1'!C52+'ЗДО 4'!C52+'ЗДО 5'!C52+'Баб ЗДО'!C52+'Преобр ЗДО'!C52+'Пряд ЗДО'!C52</f>
        <v>11243102</v>
      </c>
      <c r="D52" s="101">
        <f>'ЗДО 1'!D52+'ЗДО 4'!D52+'ЗДО 5'!D52+'Баб ЗДО'!D52+'Преобр ЗДО'!D52+'Пряд ЗДО'!D52</f>
        <v>0</v>
      </c>
      <c r="E52" s="101">
        <f>'ЗДО 1'!E52+'ЗДО 4'!E52+'ЗДО 5'!E52+'Баб ЗДО'!E52+'Преобр ЗДО'!E52+'Пряд ЗДО'!E52</f>
        <v>0</v>
      </c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101">
        <f>'ЗДО 1'!C53+'ЗДО 4'!C53+'ЗДО 5'!C53+'Баб ЗДО'!C53+'Преобр ЗДО'!C53+'Пряд ЗДО'!C53</f>
        <v>9095509</v>
      </c>
      <c r="D53" s="101">
        <f>'ЗДО 1'!D53+'ЗДО 4'!D53+'ЗДО 5'!D53+'Баб ЗДО'!D53+'Преобр ЗДО'!D53+'Пряд ЗДО'!D53</f>
        <v>0</v>
      </c>
      <c r="E53" s="101">
        <f>'ЗДО 1'!E53+'ЗДО 4'!E53+'ЗДО 5'!E53+'Баб ЗДО'!E53+'Преобр ЗДО'!E53+'Пряд ЗДО'!E53</f>
        <v>9095509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101">
        <f>'ЗДО 1'!C54+'ЗДО 4'!C54+'ЗДО 5'!C54+'Баб ЗДО'!C54+'Преобр ЗДО'!C54+'Пряд ЗДО'!C54</f>
        <v>9095509</v>
      </c>
      <c r="D54" s="101">
        <f>'ЗДО 1'!D54+'ЗДО 4'!D54+'ЗДО 5'!D54+'Баб ЗДО'!D54+'Преобр ЗДО'!D54+'Пряд ЗДО'!D54</f>
        <v>0</v>
      </c>
      <c r="E54" s="101">
        <f>'ЗДО 1'!E54+'ЗДО 4'!E54+'ЗДО 5'!E54+'Баб ЗДО'!E54+'Преобр ЗДО'!E54+'Пряд ЗДО'!E54</f>
        <v>9095509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101">
        <f>'ЗДО 1'!C55+'ЗДО 4'!C55+'ЗДО 5'!C55+'Баб ЗДО'!C55+'Преобр ЗДО'!C55+'Пряд ЗДО'!C55</f>
        <v>0</v>
      </c>
      <c r="D55" s="101">
        <f>'ЗДО 1'!D55+'ЗДО 4'!D55+'ЗДО 5'!D55+'Баб ЗДО'!D55+'Преобр ЗДО'!D55+'Пряд ЗДО'!D55</f>
        <v>0</v>
      </c>
      <c r="E55" s="101">
        <f>'ЗДО 1'!E55+'ЗДО 4'!E55+'ЗДО 5'!E55+'Баб ЗДО'!E55+'Преобр ЗДО'!E55+'Пряд ЗДО'!E55</f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101">
        <f>'ЗДО 1'!C56+'ЗДО 4'!C56+'ЗДО 5'!C56+'Баб ЗДО'!C56+'Преобр ЗДО'!C56+'Пряд ЗДО'!C56</f>
        <v>2147593</v>
      </c>
      <c r="D56" s="101">
        <f>'ЗДО 1'!D56+'ЗДО 4'!D56+'ЗДО 5'!D56+'Баб ЗДО'!D56+'Преобр ЗДО'!D56+'Пряд ЗДО'!D56</f>
        <v>0</v>
      </c>
      <c r="E56" s="101">
        <f>'ЗДО 1'!E56+'ЗДО 4'!E56+'ЗДО 5'!E56+'Баб ЗДО'!E56+'Преобр ЗДО'!E56+'Пряд ЗДО'!E56</f>
        <v>2147593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101">
        <f>'ЗДО 1'!C57+'ЗДО 4'!C57+'ЗДО 5'!C57+'Баб ЗДО'!C57+'Преобр ЗДО'!C57+'Пряд ЗДО'!C57</f>
        <v>3389065</v>
      </c>
      <c r="D57" s="101">
        <f>'ЗДО 1'!D57+'ЗДО 4'!D57+'ЗДО 5'!D57+'Баб ЗДО'!D57+'Преобр ЗДО'!D57+'Пряд ЗДО'!D57</f>
        <v>946080</v>
      </c>
      <c r="E57" s="101">
        <f>'ЗДО 1'!E57+'ЗДО 4'!E57+'ЗДО 5'!E57+'Баб ЗДО'!E57+'Преобр ЗДО'!E57+'Пряд ЗДО'!E57</f>
        <v>4335145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101">
        <f>'ЗДО 1'!C58+'ЗДО 4'!C58+'ЗДО 5'!C58+'Баб ЗДО'!C58+'Преобр ЗДО'!C58+'Пряд ЗДО'!C58</f>
        <v>200000</v>
      </c>
      <c r="D58" s="101">
        <f>'ЗДО 1'!D58+'ЗДО 4'!D58+'ЗДО 5'!D58+'Баб ЗДО'!D58+'Преобр ЗДО'!D58+'Пряд ЗДО'!D58</f>
        <v>0</v>
      </c>
      <c r="E58" s="101">
        <f>'ЗДО 1'!E58+'ЗДО 4'!E58+'ЗДО 5'!E58+'Баб ЗДО'!E58+'Преобр ЗДО'!E58+'Пряд ЗДО'!E58</f>
        <v>200000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101">
        <f>'ЗДО 1'!C59+'ЗДО 4'!C59+'ЗДО 5'!C59+'Баб ЗДО'!C59+'Преобр ЗДО'!C59+'Пряд ЗДО'!C59</f>
        <v>3950</v>
      </c>
      <c r="D59" s="101">
        <f>'ЗДО 1'!D59+'ЗДО 4'!D59+'ЗДО 5'!D59+'Баб ЗДО'!D59+'Преобр ЗДО'!D59+'Пряд ЗДО'!D59</f>
        <v>0</v>
      </c>
      <c r="E59" s="101">
        <f>'ЗДО 1'!E59+'ЗДО 4'!E59+'ЗДО 5'!E59+'Баб ЗДО'!E59+'Преобр ЗДО'!E59+'Пряд ЗДО'!E59</f>
        <v>3950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101">
        <f>'ЗДО 1'!C60+'ЗДО 4'!C60+'ЗДО 5'!C60+'Баб ЗДО'!C60+'Преобр ЗДО'!C60+'Пряд ЗДО'!C60</f>
        <v>1186920</v>
      </c>
      <c r="D60" s="101">
        <f>'ЗДО 1'!D60+'ЗДО 4'!D60+'ЗДО 5'!D60+'Баб ЗДО'!D60+'Преобр ЗДО'!D60+'Пряд ЗДО'!D60</f>
        <v>946080</v>
      </c>
      <c r="E60" s="101">
        <f>'ЗДО 1'!E60+'ЗДО 4'!E60+'ЗДО 5'!E60+'Баб ЗДО'!E60+'Преобр ЗДО'!E60+'Пряд ЗДО'!E60</f>
        <v>2133000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101">
        <f>'ЗДО 1'!C61+'ЗДО 4'!C61+'ЗДО 5'!C61+'Баб ЗДО'!C61+'Преобр ЗДО'!C61+'Пряд ЗДО'!C61</f>
        <v>150000</v>
      </c>
      <c r="D61" s="101">
        <f>'ЗДО 1'!D61+'ЗДО 4'!D61+'ЗДО 5'!D61+'Баб ЗДО'!D61+'Преобр ЗДО'!D61+'Пряд ЗДО'!D61</f>
        <v>0</v>
      </c>
      <c r="E61" s="101">
        <f>'ЗДО 1'!E61+'ЗДО 4'!E61+'ЗДО 5'!E61+'Баб ЗДО'!E61+'Преобр ЗДО'!E61+'Пряд ЗДО'!E61</f>
        <v>150000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101">
        <f>'ЗДО 1'!C62+'ЗДО 4'!C62+'ЗДО 5'!C62+'Баб ЗДО'!C62+'Преобр ЗДО'!C62+'Пряд ЗДО'!C62</f>
        <v>8200</v>
      </c>
      <c r="D62" s="101">
        <f>'ЗДО 1'!D62+'ЗДО 4'!D62+'ЗДО 5'!D62+'Баб ЗДО'!D62+'Преобр ЗДО'!D62+'Пряд ЗДО'!D62</f>
        <v>0</v>
      </c>
      <c r="E62" s="101">
        <f>'ЗДО 1'!E62+'ЗДО 4'!E62+'ЗДО 5'!E62+'Баб ЗДО'!E62+'Преобр ЗДО'!E62+'Пряд ЗДО'!E62</f>
        <v>8200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101">
        <f>'ЗДО 1'!C63+'ЗДО 4'!C63+'ЗДО 5'!C63+'Баб ЗДО'!C63+'Преобр ЗДО'!C63+'Пряд ЗДО'!C63</f>
        <v>0</v>
      </c>
      <c r="D63" s="101">
        <f>'ЗДО 1'!D63+'ЗДО 4'!D63+'ЗДО 5'!D63+'Баб ЗДО'!D63+'Преобр ЗДО'!D63+'Пряд ЗДО'!D63</f>
        <v>0</v>
      </c>
      <c r="E63" s="101">
        <f>'ЗДО 1'!E63+'ЗДО 4'!E63+'ЗДО 5'!E63+'Баб ЗДО'!E63+'Преобр ЗДО'!E63+'Пряд ЗДО'!E63</f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101">
        <f>'ЗДО 1'!C64+'ЗДО 4'!C64+'ЗДО 5'!C64+'Баб ЗДО'!C64+'Преобр ЗДО'!C64+'Пряд ЗДО'!C64</f>
        <v>1834395</v>
      </c>
      <c r="D64" s="101">
        <f>'ЗДО 1'!D64+'ЗДО 4'!D64+'ЗДО 5'!D64+'Баб ЗДО'!D64+'Преобр ЗДО'!D64+'Пряд ЗДО'!D64</f>
        <v>0</v>
      </c>
      <c r="E64" s="101">
        <f>'ЗДО 1'!E64+'ЗДО 4'!E64+'ЗДО 5'!E64+'Баб ЗДО'!E64+'Преобр ЗДО'!E64+'Пряд ЗДО'!E64</f>
        <v>1834395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101">
        <f>'ЗДО 1'!C65+'ЗДО 4'!C65+'ЗДО 5'!C65+'Баб ЗДО'!C65+'Преобр ЗДО'!C65+'Пряд ЗДО'!C65</f>
        <v>0</v>
      </c>
      <c r="D65" s="101">
        <f>'ЗДО 1'!D65+'ЗДО 4'!D65+'ЗДО 5'!D65+'Баб ЗДО'!D65+'Преобр ЗДО'!D65+'Пряд ЗДО'!D65</f>
        <v>0</v>
      </c>
      <c r="E65" s="101">
        <f>'ЗДО 1'!E65+'ЗДО 4'!E65+'ЗДО 5'!E65+'Баб ЗДО'!E65+'Преобр ЗДО'!E65+'Пряд ЗДО'!E65</f>
        <v>0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101">
        <f>'ЗДО 1'!C66+'ЗДО 4'!C66+'ЗДО 5'!C66+'Баб ЗДО'!C66+'Преобр ЗДО'!C66+'Пряд ЗДО'!C66</f>
        <v>229671</v>
      </c>
      <c r="D66" s="101">
        <f>'ЗДО 1'!D66+'ЗДО 4'!D66+'ЗДО 5'!D66+'Баб ЗДО'!D66+'Преобр ЗДО'!D66+'Пряд ЗДО'!D66</f>
        <v>0</v>
      </c>
      <c r="E66" s="101">
        <f>'ЗДО 1'!E66+'ЗДО 4'!E66+'ЗДО 5'!E66+'Баб ЗДО'!E66+'Преобр ЗДО'!E66+'Пряд ЗДО'!E66</f>
        <v>229671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101">
        <f>'ЗДО 1'!C67+'ЗДО 4'!C67+'ЗДО 5'!C67+'Баб ЗДО'!C67+'Преобр ЗДО'!C67+'Пряд ЗДО'!C67</f>
        <v>358668</v>
      </c>
      <c r="D67" s="101">
        <f>'ЗДО 1'!D67+'ЗДО 4'!D67+'ЗДО 5'!D67+'Баб ЗДО'!D67+'Преобр ЗДО'!D67+'Пряд ЗДО'!D67</f>
        <v>0</v>
      </c>
      <c r="E67" s="101">
        <f>'ЗДО 1'!E67+'ЗДО 4'!E67+'ЗДО 5'!E67+'Баб ЗДО'!E67+'Преобр ЗДО'!E67+'Пряд ЗДО'!E67</f>
        <v>358668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101">
        <f>'ЗДО 1'!C68+'ЗДО 4'!C68+'ЗДО 5'!C68+'Баб ЗДО'!C68+'Преобр ЗДО'!C68+'Пряд ЗДО'!C68</f>
        <v>1246056</v>
      </c>
      <c r="D68" s="101">
        <f>'ЗДО 1'!D68+'ЗДО 4'!D68+'ЗДО 5'!D68+'Баб ЗДО'!D68+'Преобр ЗДО'!D68+'Пряд ЗДО'!D68</f>
        <v>0</v>
      </c>
      <c r="E68" s="101">
        <f>'ЗДО 1'!E68+'ЗДО 4'!E68+'ЗДО 5'!E68+'Баб ЗДО'!E68+'Преобр ЗДО'!E68+'Пряд ЗДО'!E68</f>
        <v>1246056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34</v>
      </c>
      <c r="B69" s="4">
        <v>2275</v>
      </c>
      <c r="C69" s="101">
        <f>'ЗДО 1'!C69+'ЗДО 4'!C69+'ЗДО 5'!C69+'Баб ЗДО'!C69+'Преобр ЗДО'!C69+'Пряд ЗДО'!C69</f>
        <v>0</v>
      </c>
      <c r="D69" s="101">
        <f>'ЗДО 1'!D69+'ЗДО 4'!D69+'ЗДО 5'!D69+'Баб ЗДО'!D69+'Преобр ЗДО'!D69+'Пряд ЗДО'!D69</f>
        <v>0</v>
      </c>
      <c r="E69" s="101">
        <f>'ЗДО 1'!E69+'ЗДО 4'!E69+'ЗДО 5'!E69+'Баб ЗДО'!E69+'Преобр ЗДО'!E69+'Пряд ЗДО'!E69</f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/>
      <c r="B70" s="4"/>
      <c r="C70" s="101"/>
      <c r="D70" s="101"/>
      <c r="E70" s="101"/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101">
        <f>'ЗДО 1'!C71+'ЗДО 4'!C71+'ЗДО 5'!C71+'Баб ЗДО'!C71+'Преобр ЗДО'!C71+'Пряд ЗДО'!C71</f>
        <v>5600</v>
      </c>
      <c r="D71" s="101">
        <f>'ЗДО 1'!D71+'ЗДО 4'!D71+'ЗДО 5'!D71+'Баб ЗДО'!D71+'Преобр ЗДО'!D71+'Пряд ЗДО'!D71</f>
        <v>0</v>
      </c>
      <c r="E71" s="101">
        <f>'ЗДО 1'!E71+'ЗДО 4'!E71+'ЗДО 5'!E71+'Баб ЗДО'!E71+'Преобр ЗДО'!E71+'Пряд ЗДО'!E71</f>
        <v>5600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101">
        <f>'ЗДО 1'!C72+'ЗДО 4'!C72+'ЗДО 5'!C72+'Баб ЗДО'!C72+'Преобр ЗДО'!C72+'Пряд ЗДО'!C72</f>
        <v>0</v>
      </c>
      <c r="D72" s="101">
        <f>'ЗДО 1'!D72+'ЗДО 4'!D72+'ЗДО 5'!D72+'Баб ЗДО'!D72+'Преобр ЗДО'!D72+'Пряд ЗДО'!D72</f>
        <v>0</v>
      </c>
      <c r="E72" s="101">
        <f>'ЗДО 1'!E72+'ЗДО 4'!E72+'ЗДО 5'!E72+'Баб ЗДО'!E72+'Преобр ЗДО'!E72+'Пряд ЗДО'!E72</f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101">
        <f>'ЗДО 1'!C73+'ЗДО 4'!C73+'ЗДО 5'!C73+'Баб ЗДО'!C73+'Преобр ЗДО'!C73+'Пряд ЗДО'!C73</f>
        <v>5600</v>
      </c>
      <c r="D73" s="101">
        <f>'ЗДО 1'!D73+'ЗДО 4'!D73+'ЗДО 5'!D73+'Баб ЗДО'!D73+'Преобр ЗДО'!D73+'Пряд ЗДО'!D73</f>
        <v>0</v>
      </c>
      <c r="E73" s="101">
        <f>'ЗДО 1'!E73+'ЗДО 4'!E73+'ЗДО 5'!E73+'Баб ЗДО'!E73+'Преобр ЗДО'!E73+'Пряд ЗДО'!E73</f>
        <v>5600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101">
        <f>'ЗДО 1'!C74+'ЗДО 4'!C74+'ЗДО 5'!C74+'Баб ЗДО'!C74+'Преобр ЗДО'!C74+'Пряд ЗДО'!C74</f>
        <v>0</v>
      </c>
      <c r="D74" s="101">
        <f>'ЗДО 1'!D74+'ЗДО 4'!D74+'ЗДО 5'!D74+'Баб ЗДО'!D74+'Преобр ЗДО'!D74+'Пряд ЗДО'!D74</f>
        <v>0</v>
      </c>
      <c r="E74" s="101">
        <f>'ЗДО 1'!E74+'ЗДО 4'!E74+'ЗДО 5'!E74+'Баб ЗДО'!E74+'Преобр ЗДО'!E74+'Пряд ЗДО'!E74</f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101">
        <f>'ЗДО 1'!C75+'ЗДО 4'!C75+'ЗДО 5'!C75+'Баб ЗДО'!C75+'Преобр ЗДО'!C75+'Пряд ЗДО'!C75</f>
        <v>0</v>
      </c>
      <c r="D75" s="101">
        <f>'ЗДО 1'!D75+'ЗДО 4'!D75+'ЗДО 5'!D75+'Баб ЗДО'!D75+'Преобр ЗДО'!D75+'Пряд ЗДО'!D75</f>
        <v>0</v>
      </c>
      <c r="E75" s="101">
        <f>'ЗДО 1'!E75+'ЗДО 4'!E75+'ЗДО 5'!E75+'Баб ЗДО'!E75+'Преобр ЗДО'!E75+'Пряд ЗДО'!E75</f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101">
        <f>'ЗДО 1'!C76+'ЗДО 4'!C76+'ЗДО 5'!C76+'Баб ЗДО'!C76+'Преобр ЗДО'!C76+'Пряд ЗДО'!C76</f>
        <v>0</v>
      </c>
      <c r="D76" s="101">
        <f>'ЗДО 1'!D76+'ЗДО 4'!D76+'ЗДО 5'!D76+'Баб ЗДО'!D76+'Преобр ЗДО'!D76+'Пряд ЗДО'!D76</f>
        <v>0</v>
      </c>
      <c r="E76" s="101">
        <f>'ЗДО 1'!E76+'ЗДО 4'!E76+'ЗДО 5'!E76+'Баб ЗДО'!E76+'Преобр ЗДО'!E76+'Пряд ЗДО'!E76</f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101">
        <f>'ЗДО 1'!C77+'ЗДО 4'!C77+'ЗДО 5'!C77+'Баб ЗДО'!C77+'Преобр ЗДО'!C77+'Пряд ЗДО'!C77</f>
        <v>0</v>
      </c>
      <c r="D77" s="101">
        <f>'ЗДО 1'!D77+'ЗДО 4'!D77+'ЗДО 5'!D77+'Баб ЗДО'!D77+'Преобр ЗДО'!D77+'Пряд ЗДО'!D77</f>
        <v>0</v>
      </c>
      <c r="E77" s="101">
        <f>'ЗДО 1'!E77+'ЗДО 4'!E77+'ЗДО 5'!E77+'Баб ЗДО'!E77+'Преобр ЗДО'!E77+'Пряд ЗДО'!E77</f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101">
        <f>'ЗДО 1'!C78+'ЗДО 4'!C78+'ЗДО 5'!C78+'Баб ЗДО'!C78+'Преобр ЗДО'!C78+'Пряд ЗДО'!C78</f>
        <v>0</v>
      </c>
      <c r="D78" s="101">
        <f>'ЗДО 1'!D78+'ЗДО 4'!D78+'ЗДО 5'!D78+'Баб ЗДО'!D78+'Преобр ЗДО'!D78+'Пряд ЗДО'!D78</f>
        <v>0</v>
      </c>
      <c r="E78" s="101">
        <f>'ЗДО 1'!E78+'ЗДО 4'!E78+'ЗДО 5'!E78+'Баб ЗДО'!E78+'Преобр ЗДО'!E78+'Пряд ЗДО'!E78</f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101">
        <f>'ЗДО 1'!C79+'ЗДО 4'!C79+'ЗДО 5'!C79+'Баб ЗДО'!C79+'Преобр ЗДО'!C79+'Пряд ЗДО'!C79</f>
        <v>0</v>
      </c>
      <c r="D79" s="101">
        <f>'ЗДО 1'!D79+'ЗДО 4'!D79+'ЗДО 5'!D79+'Баб ЗДО'!D79+'Преобр ЗДО'!D79+'Пряд ЗДО'!D79</f>
        <v>0</v>
      </c>
      <c r="E79" s="101">
        <f>'ЗДО 1'!E79+'ЗДО 4'!E79+'ЗДО 5'!E79+'Баб ЗДО'!E79+'Преобр ЗДО'!E79+'Пряд ЗДО'!E79</f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101">
        <f>'ЗДО 1'!C80+'ЗДО 4'!C80+'ЗДО 5'!C80+'Баб ЗДО'!C80+'Преобр ЗДО'!C80+'Пряд ЗДО'!C80</f>
        <v>0</v>
      </c>
      <c r="D80" s="101">
        <f>'ЗДО 1'!D80+'ЗДО 4'!D80+'ЗДО 5'!D80+'Баб ЗДО'!D80+'Преобр ЗДО'!D80+'Пряд ЗДО'!D80</f>
        <v>0</v>
      </c>
      <c r="E80" s="101">
        <f>'ЗДО 1'!E80+'ЗДО 4'!E80+'ЗДО 5'!E80+'Баб ЗДО'!E80+'Преобр ЗДО'!E80+'Пряд ЗДО'!E80</f>
        <v>0</v>
      </c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101">
        <f>'ЗДО 1'!C81+'ЗДО 4'!C81+'ЗДО 5'!C81+'Баб ЗДО'!C81+'Преобр ЗДО'!C81+'Пряд ЗДО'!C81</f>
        <v>0</v>
      </c>
      <c r="D81" s="101">
        <f>'ЗДО 1'!D81+'ЗДО 4'!D81+'ЗДО 5'!D81+'Баб ЗДО'!D81+'Преобр ЗДО'!D81+'Пряд ЗДО'!D81</f>
        <v>0</v>
      </c>
      <c r="E81" s="101">
        <f>'ЗДО 1'!E81+'ЗДО 4'!E81+'ЗДО 5'!E81+'Баб ЗДО'!E81+'Преобр ЗДО'!E81+'Пряд ЗДО'!E81</f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101">
        <f>'ЗДО 1'!C82+'ЗДО 4'!C82+'ЗДО 5'!C82+'Баб ЗДО'!C82+'Преобр ЗДО'!C82+'Пряд ЗДО'!C82</f>
        <v>0</v>
      </c>
      <c r="D82" s="101">
        <f>'ЗДО 1'!D82+'ЗДО 4'!D82+'ЗДО 5'!D82+'Баб ЗДО'!D82+'Преобр ЗДО'!D82+'Пряд ЗДО'!D82</f>
        <v>0</v>
      </c>
      <c r="E82" s="101">
        <f>'ЗДО 1'!E82+'ЗДО 4'!E82+'ЗДО 5'!E82+'Баб ЗДО'!E82+'Преобр ЗДО'!E82+'Пряд ЗДО'!E82</f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101">
        <f>'ЗДО 1'!C83+'ЗДО 4'!C83+'ЗДО 5'!C83+'Баб ЗДО'!C83+'Преобр ЗДО'!C83+'Пряд ЗДО'!C83</f>
        <v>0</v>
      </c>
      <c r="D83" s="101">
        <f>'ЗДО 1'!D83+'ЗДО 4'!D83+'ЗДО 5'!D83+'Баб ЗДО'!D83+'Преобр ЗДО'!D83+'Пряд ЗДО'!D83</f>
        <v>0</v>
      </c>
      <c r="E83" s="101">
        <f>'ЗДО 1'!E83+'ЗДО 4'!E83+'ЗДО 5'!E83+'Баб ЗДО'!E83+'Преобр ЗДО'!E83+'Пряд ЗДО'!E83</f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101">
        <f>'ЗДО 1'!C84+'ЗДО 4'!C84+'ЗДО 5'!C84+'Баб ЗДО'!C84+'Преобр ЗДО'!C84+'Пряд ЗДО'!C84</f>
        <v>0</v>
      </c>
      <c r="D84" s="101">
        <f>'ЗДО 1'!D84+'ЗДО 4'!D84+'ЗДО 5'!D84+'Баб ЗДО'!D84+'Преобр ЗДО'!D84+'Пряд ЗДО'!D84</f>
        <v>0</v>
      </c>
      <c r="E84" s="101">
        <f>'ЗДО 1'!E84+'ЗДО 4'!E84+'ЗДО 5'!E84+'Баб ЗДО'!E84+'Преобр ЗДО'!E84+'Пряд ЗДО'!E84</f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101">
        <f>'ЗДО 1'!C85+'ЗДО 4'!C85+'ЗДО 5'!C85+'Баб ЗДО'!C85+'Преобр ЗДО'!C85+'Пряд ЗДО'!C85</f>
        <v>600</v>
      </c>
      <c r="D85" s="101">
        <f>'ЗДО 1'!D85+'ЗДО 4'!D85+'ЗДО 5'!D85+'Баб ЗДО'!D85+'Преобр ЗДО'!D85+'Пряд ЗДО'!D85</f>
        <v>0</v>
      </c>
      <c r="E85" s="101">
        <f>'ЗДО 1'!E85+'ЗДО 4'!E85+'ЗДО 5'!E85+'Баб ЗДО'!E85+'Преобр ЗДО'!E85+'Пряд ЗДО'!E85</f>
        <v>600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101">
        <f>'ЗДО 1'!C86+'ЗДО 4'!C86+'ЗДО 5'!C86+'Баб ЗДО'!C86+'Преобр ЗДО'!C86+'Пряд ЗДО'!C86</f>
        <v>0</v>
      </c>
      <c r="D86" s="101">
        <f>'ЗДО 1'!D86+'ЗДО 4'!D86+'ЗДО 5'!D86+'Баб ЗДО'!D86+'Преобр ЗДО'!D86+'Пряд ЗДО'!D86</f>
        <v>0</v>
      </c>
      <c r="E86" s="101">
        <f>'ЗДО 1'!E86+'ЗДО 4'!E86+'ЗДО 5'!E86+'Баб ЗДО'!E86+'Преобр ЗДО'!E86+'Пряд ЗДО'!E86</f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101">
        <f>'ЗДО 1'!C87+'ЗДО 4'!C87+'ЗДО 5'!C87+'Баб ЗДО'!C87+'Преобр ЗДО'!C87+'Пряд ЗДО'!C87</f>
        <v>0</v>
      </c>
      <c r="D87" s="101">
        <f>'ЗДО 1'!D87+'ЗДО 4'!D87+'ЗДО 5'!D87+'Баб ЗДО'!D87+'Преобр ЗДО'!D87+'Пряд ЗДО'!D87</f>
        <v>0</v>
      </c>
      <c r="E87" s="101">
        <f>'ЗДО 1'!E87+'ЗДО 4'!E87+'ЗДО 5'!E87+'Баб ЗДО'!E87+'Преобр ЗДО'!E87+'Пряд ЗДО'!E87</f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101">
        <f>'ЗДО 1'!C88+'ЗДО 4'!C88+'ЗДО 5'!C88+'Баб ЗДО'!C88+'Преобр ЗДО'!C88+'Пряд ЗДО'!C88</f>
        <v>0</v>
      </c>
      <c r="D88" s="101">
        <f>'ЗДО 1'!D88+'ЗДО 4'!D88+'ЗДО 5'!D88+'Баб ЗДО'!D88+'Преобр ЗДО'!D88+'Пряд ЗДО'!D88</f>
        <v>0</v>
      </c>
      <c r="E88" s="101">
        <f>'ЗДО 1'!E88+'ЗДО 4'!E88+'ЗДО 5'!E88+'Баб ЗДО'!E88+'Преобр ЗДО'!E88+'Пряд ЗДО'!E88</f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101">
        <f>'ЗДО 1'!C89+'ЗДО 4'!C89+'ЗДО 5'!C89+'Баб ЗДО'!C89+'Преобр ЗДО'!C89+'Пряд ЗДО'!C89</f>
        <v>0</v>
      </c>
      <c r="D89" s="101">
        <f>'ЗДО 1'!D89+'ЗДО 4'!D89+'ЗДО 5'!D89+'Баб ЗДО'!D89+'Преобр ЗДО'!D89+'Пряд ЗДО'!D89</f>
        <v>0</v>
      </c>
      <c r="E89" s="101">
        <f>'ЗДО 1'!E89+'ЗДО 4'!E89+'ЗДО 5'!E89+'Баб ЗДО'!E89+'Преобр ЗДО'!E89+'Пряд ЗДО'!E89</f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101">
        <f>'ЗДО 1'!C90+'ЗДО 4'!C90+'ЗДО 5'!C90+'Баб ЗДО'!C90+'Преобр ЗДО'!C90+'Пряд ЗДО'!C90</f>
        <v>0</v>
      </c>
      <c r="D90" s="101">
        <f>'ЗДО 1'!D90+'ЗДО 4'!D90+'ЗДО 5'!D90+'Баб ЗДО'!D90+'Преобр ЗДО'!D90+'Пряд ЗДО'!D90</f>
        <v>0</v>
      </c>
      <c r="E90" s="101">
        <f>'ЗДО 1'!E90+'ЗДО 4'!E90+'ЗДО 5'!E90+'Баб ЗДО'!E90+'Преобр ЗДО'!E90+'Пряд ЗДО'!E90</f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101">
        <f>'ЗДО 1'!C91+'ЗДО 4'!C91+'ЗДО 5'!C91+'Баб ЗДО'!C91+'Преобр ЗДО'!C91+'Пряд ЗДО'!C91</f>
        <v>0</v>
      </c>
      <c r="D91" s="101">
        <f>'ЗДО 1'!D91+'ЗДО 4'!D91+'ЗДО 5'!D91+'Баб ЗДО'!D91+'Преобр ЗДО'!D91+'Пряд ЗДО'!D91</f>
        <v>0</v>
      </c>
      <c r="E91" s="101">
        <f>'ЗДО 1'!E91+'ЗДО 4'!E91+'ЗДО 5'!E91+'Баб ЗДО'!E91+'Преобр ЗДО'!E91+'Пряд ЗДО'!E91</f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101">
        <f>'ЗДО 1'!C92+'ЗДО 4'!C92+'ЗДО 5'!C92+'Баб ЗДО'!C92+'Преобр ЗДО'!C92+'Пряд ЗДО'!C92</f>
        <v>0</v>
      </c>
      <c r="D92" s="101">
        <f>'ЗДО 1'!D92+'ЗДО 4'!D92+'ЗДО 5'!D92+'Баб ЗДО'!D92+'Преобр ЗДО'!D92+'Пряд ЗДО'!D92</f>
        <v>0</v>
      </c>
      <c r="E92" s="101">
        <f>'ЗДО 1'!E92+'ЗДО 4'!E92+'ЗДО 5'!E92+'Баб ЗДО'!E92+'Преобр ЗДО'!E92+'Пряд ЗДО'!E92</f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101">
        <f>'ЗДО 1'!C93+'ЗДО 4'!C93+'ЗДО 5'!C93+'Баб ЗДО'!C93+'Преобр ЗДО'!C93+'Пряд ЗДО'!C93</f>
        <v>0</v>
      </c>
      <c r="D93" s="101">
        <f>'ЗДО 1'!D93+'ЗДО 4'!D93+'ЗДО 5'!D93+'Баб ЗДО'!D93+'Преобр ЗДО'!D93+'Пряд ЗДО'!D93</f>
        <v>0</v>
      </c>
      <c r="E93" s="101">
        <f>'ЗДО 1'!E93+'ЗДО 4'!E93+'ЗДО 5'!E93+'Баб ЗДО'!E93+'Преобр ЗДО'!E93+'Пряд ЗДО'!E93</f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101">
        <f>'ЗДО 1'!C94+'ЗДО 4'!C94+'ЗДО 5'!C94+'Баб ЗДО'!C94+'Преобр ЗДО'!C94+'Пряд ЗДО'!C94</f>
        <v>0</v>
      </c>
      <c r="D94" s="101">
        <f>'ЗДО 1'!D94+'ЗДО 4'!D94+'ЗДО 5'!D94+'Баб ЗДО'!D94+'Преобр ЗДО'!D94+'Пряд ЗДО'!D94</f>
        <v>0</v>
      </c>
      <c r="E94" s="101">
        <f>'ЗДО 1'!E94+'ЗДО 4'!E94+'ЗДО 5'!E94+'Баб ЗДО'!E94+'Преобр ЗДО'!E94+'Пряд ЗДО'!E94</f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101">
        <f>'ЗДО 1'!C95+'ЗДО 4'!C95+'ЗДО 5'!C95+'Баб ЗДО'!C95+'Преобр ЗДО'!C95+'Пряд ЗДО'!C95</f>
        <v>0</v>
      </c>
      <c r="D95" s="101">
        <f>'ЗДО 1'!D95+'ЗДО 4'!D95+'ЗДО 5'!D95+'Баб ЗДО'!D95+'Преобр ЗДО'!D95+'Пряд ЗДО'!D95</f>
        <v>0</v>
      </c>
      <c r="E95" s="101">
        <f>'ЗДО 1'!E95+'ЗДО 4'!E95+'ЗДО 5'!E95+'Баб ЗДО'!E95+'Преобр ЗДО'!E95+'Пряд ЗДО'!E95</f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101">
        <f>'ЗДО 1'!C96+'ЗДО 4'!C96+'ЗДО 5'!C96+'Баб ЗДО'!C96+'Преобр ЗДО'!C96+'Пряд ЗДО'!C96</f>
        <v>0</v>
      </c>
      <c r="D96" s="101">
        <f>'ЗДО 1'!D96+'ЗДО 4'!D96+'ЗДО 5'!D96+'Баб ЗДО'!D96+'Преобр ЗДО'!D96+'Пряд ЗДО'!D96</f>
        <v>0</v>
      </c>
      <c r="E96" s="101">
        <f>'ЗДО 1'!E96+'ЗДО 4'!E96+'ЗДО 5'!E96+'Баб ЗДО'!E96+'Преобр ЗДО'!E96+'Пряд ЗДО'!E96</f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101">
        <f>'ЗДО 1'!C97+'ЗДО 4'!C97+'ЗДО 5'!C97+'Баб ЗДО'!C97+'Преобр ЗДО'!C97+'Пряд ЗДО'!C97</f>
        <v>0</v>
      </c>
      <c r="D97" s="101">
        <f>'ЗДО 1'!D97+'ЗДО 4'!D97+'ЗДО 5'!D97+'Баб ЗДО'!D97+'Преобр ЗДО'!D97+'Пряд ЗДО'!D97</f>
        <v>0</v>
      </c>
      <c r="E97" s="101">
        <f>'ЗДО 1'!E97+'ЗДО 4'!E97+'ЗДО 5'!E97+'Баб ЗДО'!E97+'Преобр ЗДО'!E97+'Пряд ЗДО'!E97</f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101">
        <f>'ЗДО 1'!C98+'ЗДО 4'!C98+'ЗДО 5'!C98+'Баб ЗДО'!C98+'Преобр ЗДО'!C98+'Пряд ЗДО'!C98</f>
        <v>0</v>
      </c>
      <c r="D98" s="101">
        <f>'ЗДО 1'!D98+'ЗДО 4'!D98+'ЗДО 5'!D98+'Баб ЗДО'!D98+'Преобр ЗДО'!D98+'Пряд ЗДО'!D98</f>
        <v>0</v>
      </c>
      <c r="E98" s="101">
        <f>'ЗДО 1'!E98+'ЗДО 4'!E98+'ЗДО 5'!E98+'Баб ЗДО'!E98+'Преобр ЗДО'!E98+'Пряд ЗДО'!E98</f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101">
        <f>'ЗДО 1'!C99+'ЗДО 4'!C99+'ЗДО 5'!C99+'Баб ЗДО'!C99+'Преобр ЗДО'!C99+'Пряд ЗДО'!C99</f>
        <v>0</v>
      </c>
      <c r="D99" s="101">
        <f>'ЗДО 1'!D99+'ЗДО 4'!D99+'ЗДО 5'!D99+'Баб ЗДО'!D99+'Преобр ЗДО'!D99+'Пряд ЗДО'!D99</f>
        <v>0</v>
      </c>
      <c r="E99" s="101">
        <f>'ЗДО 1'!E99+'ЗДО 4'!E99+'ЗДО 5'!E99+'Баб ЗДО'!E99+'Преобр ЗДО'!E99+'Пряд ЗДО'!E99</f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101">
        <f>'ЗДО 1'!C100+'ЗДО 4'!C100+'ЗДО 5'!C100+'Баб ЗДО'!C100+'Преобр ЗДО'!C100+'Пряд ЗДО'!C100</f>
        <v>0</v>
      </c>
      <c r="D100" s="101">
        <f>'ЗДО 1'!D100+'ЗДО 4'!D100+'ЗДО 5'!D100+'Баб ЗДО'!D100+'Преобр ЗДО'!D100+'Пряд ЗДО'!D100</f>
        <v>0</v>
      </c>
      <c r="E100" s="101">
        <f>'ЗДО 1'!E100+'ЗДО 4'!E100+'ЗДО 5'!E100+'Баб ЗДО'!E100+'Преобр ЗДО'!E100+'Пряд ЗДО'!E100</f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101">
        <f>'ЗДО 1'!C101+'ЗДО 4'!C101+'ЗДО 5'!C101+'Баб ЗДО'!C101+'Преобр ЗДО'!C101+'Пряд ЗДО'!C101</f>
        <v>0</v>
      </c>
      <c r="D101" s="101">
        <f>'ЗДО 1'!D101+'ЗДО 4'!D101+'ЗДО 5'!D101+'Баб ЗДО'!D101+'Преобр ЗДО'!D101+'Пряд ЗДО'!D101</f>
        <v>0</v>
      </c>
      <c r="E101" s="101">
        <f>'ЗДО 1'!E101+'ЗДО 4'!E101+'ЗДО 5'!E101+'Баб ЗДО'!E101+'Преобр ЗДО'!E101+'Пряд ЗДО'!E101</f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101">
        <f>'ЗДО 1'!C102+'ЗДО 4'!C102+'ЗДО 5'!C102+'Баб ЗДО'!C102+'Преобр ЗДО'!C102+'Пряд ЗДО'!C102</f>
        <v>0</v>
      </c>
      <c r="D102" s="101">
        <f>'ЗДО 1'!D102+'ЗДО 4'!D102+'ЗДО 5'!D102+'Баб ЗДО'!D102+'Преобр ЗДО'!D102+'Пряд ЗДО'!D102</f>
        <v>0</v>
      </c>
      <c r="E102" s="101">
        <f>'ЗДО 1'!E102+'ЗДО 4'!E102+'ЗДО 5'!E102+'Баб ЗДО'!E102+'Преобр ЗДО'!E102+'Пряд ЗДО'!E102</f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101">
        <f>'ЗДО 1'!C103+'ЗДО 4'!C103+'ЗДО 5'!C103+'Баб ЗДО'!C103+'Преобр ЗДО'!C103+'Пряд ЗДО'!C103</f>
        <v>0</v>
      </c>
      <c r="D103" s="101">
        <f>'ЗДО 1'!D103+'ЗДО 4'!D103+'ЗДО 5'!D103+'Баб ЗДО'!D103+'Преобр ЗДО'!D103+'Пряд ЗДО'!D103</f>
        <v>0</v>
      </c>
      <c r="E103" s="101">
        <f>'ЗДО 1'!E103+'ЗДО 4'!E103+'ЗДО 5'!E103+'Баб ЗДО'!E103+'Преобр ЗДО'!E103+'Пряд ЗДО'!E103</f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101">
        <f>'ЗДО 1'!C104+'ЗДО 4'!C104+'ЗДО 5'!C104+'Баб ЗДО'!C104+'Преобр ЗДО'!C104+'Пряд ЗДО'!C104</f>
        <v>0</v>
      </c>
      <c r="D104" s="101">
        <f>'ЗДО 1'!D104+'ЗДО 4'!D104+'ЗДО 5'!D104+'Баб ЗДО'!D104+'Преобр ЗДО'!D104+'Пряд ЗДО'!D104</f>
        <v>0</v>
      </c>
      <c r="E104" s="101">
        <f>'ЗДО 1'!E104+'ЗДО 4'!E104+'ЗДО 5'!E104+'Баб ЗДО'!E104+'Преобр ЗДО'!E104+'Пряд ЗДО'!E104</f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101">
        <f>'ЗДО 1'!C105+'ЗДО 4'!C105+'ЗДО 5'!C105+'Баб ЗДО'!C105+'Преобр ЗДО'!C105+'Пряд ЗДО'!C105</f>
        <v>0</v>
      </c>
      <c r="D105" s="101">
        <f>'ЗДО 1'!D105+'ЗДО 4'!D105+'ЗДО 5'!D105+'Баб ЗДО'!D105+'Преобр ЗДО'!D105+'Пряд ЗДО'!D105</f>
        <v>0</v>
      </c>
      <c r="E105" s="101">
        <f>'ЗДО 1'!E105+'ЗДО 4'!E105+'ЗДО 5'!E105+'Баб ЗДО'!E105+'Преобр ЗДО'!E105+'Пряд ЗДО'!E105</f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101">
        <f>'ЗДО 1'!C106+'ЗДО 4'!C106+'ЗДО 5'!C106+'Баб ЗДО'!C106+'Преобр ЗДО'!C106+'Пряд ЗДО'!C106</f>
        <v>0</v>
      </c>
      <c r="D106" s="101">
        <f>'ЗДО 1'!D106+'ЗДО 4'!D106+'ЗДО 5'!D106+'Баб ЗДО'!D106+'Преобр ЗДО'!D106+'Пряд ЗДО'!D106</f>
        <v>0</v>
      </c>
      <c r="E106" s="101">
        <f>'ЗДО 1'!E106+'ЗДО 4'!E106+'ЗДО 5'!E106+'Баб ЗДО'!E106+'Преобр ЗДО'!E106+'Пряд ЗДО'!E106</f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101">
        <f>'ЗДО 1'!C107+'ЗДО 4'!C107+'ЗДО 5'!C107+'Баб ЗДО'!C107+'Преобр ЗДО'!C107+'Пряд ЗДО'!C107</f>
        <v>0</v>
      </c>
      <c r="D107" s="101">
        <f>'ЗДО 1'!D107+'ЗДО 4'!D107+'ЗДО 5'!D107+'Баб ЗДО'!D107+'Преобр ЗДО'!D107+'Пряд ЗДО'!D107</f>
        <v>0</v>
      </c>
      <c r="E107" s="101">
        <f>'ЗДО 1'!E107+'ЗДО 4'!E107+'ЗДО 5'!E107+'Баб ЗДО'!E107+'Преобр ЗДО'!E107+'Пряд ЗДО'!E107</f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101">
        <f>'ЗДО 1'!C108+'ЗДО 4'!C108+'ЗДО 5'!C108+'Баб ЗДО'!C108+'Преобр ЗДО'!C108+'Пряд ЗДО'!C108</f>
        <v>0</v>
      </c>
      <c r="D108" s="101">
        <f>'ЗДО 1'!D108+'ЗДО 4'!D108+'ЗДО 5'!D108+'Баб ЗДО'!D108+'Преобр ЗДО'!D108+'Пряд ЗДО'!D108</f>
        <v>0</v>
      </c>
      <c r="E108" s="101">
        <f>'ЗДО 1'!E108+'ЗДО 4'!E108+'ЗДО 5'!E108+'Баб ЗДО'!E108+'Преобр ЗДО'!E108+'Пряд ЗДО'!E108</f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101">
        <f>'ЗДО 1'!C109+'ЗДО 4'!C109+'ЗДО 5'!C109+'Баб ЗДО'!C109+'Преобр ЗДО'!C109+'Пряд ЗДО'!C109</f>
        <v>0</v>
      </c>
      <c r="D109" s="101">
        <f>'ЗДО 1'!D109+'ЗДО 4'!D109+'ЗДО 5'!D109+'Баб ЗДО'!D109+'Преобр ЗДО'!D109+'Пряд ЗДО'!D109</f>
        <v>0</v>
      </c>
      <c r="E109" s="101">
        <f>'ЗДО 1'!E109+'ЗДО 4'!E109+'ЗДО 5'!E109+'Баб ЗДО'!E109+'Преобр ЗДО'!E109+'Пряд ЗДО'!E109</f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101">
        <f>'ЗДО 1'!C110+'ЗДО 4'!C110+'ЗДО 5'!C110+'Баб ЗДО'!C110+'Преобр ЗДО'!C110+'Пряд ЗДО'!C110</f>
        <v>0</v>
      </c>
      <c r="D110" s="101">
        <f>'ЗДО 1'!D110+'ЗДО 4'!D110+'ЗДО 5'!D110+'Баб ЗДО'!D110+'Преобр ЗДО'!D110+'Пряд ЗДО'!D110</f>
        <v>0</v>
      </c>
      <c r="E110" s="101">
        <f>'ЗДО 1'!E110+'ЗДО 4'!E110+'ЗДО 5'!E110+'Баб ЗДО'!E110+'Преобр ЗДО'!E110+'Пряд ЗДО'!E110</f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101">
        <f>'ЗДО 1'!C111+'ЗДО 4'!C111+'ЗДО 5'!C111+'Баб ЗДО'!C111+'Преобр ЗДО'!C111+'Пряд ЗДО'!C111</f>
        <v>0</v>
      </c>
      <c r="D111" s="101">
        <f>'ЗДО 1'!D111+'ЗДО 4'!D111+'ЗДО 5'!D111+'Баб ЗДО'!D111+'Преобр ЗДО'!D111+'Пряд ЗДО'!D111</f>
        <v>0</v>
      </c>
      <c r="E111" s="101">
        <f>'ЗДО 1'!E111+'ЗДО 4'!E111+'ЗДО 5'!E111+'Баб ЗДО'!E111+'Преобр ЗДО'!E111+'Пряд ЗДО'!E111</f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101">
        <f>'ЗДО 1'!C112+'ЗДО 4'!C112+'ЗДО 5'!C112+'Баб ЗДО'!C112+'Преобр ЗДО'!C112+'Пряд ЗДО'!C112</f>
        <v>0</v>
      </c>
      <c r="D112" s="101">
        <f>'ЗДО 1'!D112+'ЗДО 4'!D112+'ЗДО 5'!D112+'Баб ЗДО'!D112+'Преобр ЗДО'!D112+'Пряд ЗДО'!D112</f>
        <v>0</v>
      </c>
      <c r="E112" s="101">
        <f>'ЗДО 1'!E112+'ЗДО 4'!E112+'ЗДО 5'!E112+'Баб ЗДО'!E112+'Преобр ЗДО'!E112+'Пряд ЗДО'!E112</f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101">
        <f>'ЗДО 1'!C113+'ЗДО 4'!C113+'ЗДО 5'!C113+'Баб ЗДО'!C113+'Преобр ЗДО'!C113+'Пряд ЗДО'!C113</f>
        <v>0</v>
      </c>
      <c r="D113" s="101">
        <f>'ЗДО 1'!D113+'ЗДО 4'!D113+'ЗДО 5'!D113+'Баб ЗДО'!D113+'Преобр ЗДО'!D113+'Пряд ЗДО'!D113</f>
        <v>0</v>
      </c>
      <c r="E113" s="101">
        <f>'ЗДО 1'!E113+'ЗДО 4'!E113+'ЗДО 5'!E113+'Баб ЗДО'!E113+'Преобр ЗДО'!E113+'Пряд ЗДО'!E113</f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101">
        <f>'ЗДО 1'!C114+'ЗДО 4'!C114+'ЗДО 5'!C114+'Баб ЗДО'!C114+'Преобр ЗДО'!C114+'Пряд ЗДО'!C114</f>
        <v>0</v>
      </c>
      <c r="D114" s="101">
        <f>'ЗДО 1'!D114+'ЗДО 4'!D114+'ЗДО 5'!D114+'Баб ЗДО'!D114+'Преобр ЗДО'!D114+'Пряд ЗДО'!D114</f>
        <v>0</v>
      </c>
      <c r="E114" s="101">
        <f>'ЗДО 1'!E114+'ЗДО 4'!E114+'ЗДО 5'!E114+'Баб ЗДО'!E114+'Преобр ЗДО'!E114+'Пряд ЗДО'!E114</f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101">
        <f>'ЗДО 1'!C115+'ЗДО 4'!C115+'ЗДО 5'!C115+'Баб ЗДО'!C115+'Преобр ЗДО'!C115+'Пряд ЗДО'!C115</f>
        <v>0</v>
      </c>
      <c r="D115" s="101">
        <f>'ЗДО 1'!D115+'ЗДО 4'!D115+'ЗДО 5'!D115+'Баб ЗДО'!D115+'Преобр ЗДО'!D115+'Пряд ЗДО'!D115</f>
        <v>0</v>
      </c>
      <c r="E115" s="101">
        <f>'ЗДО 1'!E115+'ЗДО 4'!E115+'ЗДО 5'!E115+'Баб ЗДО'!E115+'Преобр ЗДО'!E115+'Пряд ЗДО'!E115</f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101">
        <f>'ЗДО 1'!C116+'ЗДО 4'!C116+'ЗДО 5'!C116+'Баб ЗДО'!C116+'Преобр ЗДО'!C116+'Пряд ЗДО'!C116</f>
        <v>0</v>
      </c>
      <c r="D116" s="101">
        <f>'ЗДО 1'!D116+'ЗДО 4'!D116+'ЗДО 5'!D116+'Баб ЗДО'!D116+'Преобр ЗДО'!D116+'Пряд ЗДО'!D116</f>
        <v>0</v>
      </c>
      <c r="E116" s="101">
        <f>'ЗДО 1'!E116+'ЗДО 4'!E116+'ЗДО 5'!E116+'Баб ЗДО'!E116+'Преобр ЗДО'!E116+'Пряд ЗДО'!E116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101">
        <f>'ЗДО 1'!C117+'ЗДО 4'!C117+'ЗДО 5'!C117+'Баб ЗДО'!C117+'Преобр ЗДО'!C117+'Пряд ЗДО'!C117</f>
        <v>0</v>
      </c>
      <c r="D117" s="101">
        <f>'ЗДО 1'!D117+'ЗДО 4'!D117+'ЗДО 5'!D117+'Баб ЗДО'!D117+'Преобр ЗДО'!D117+'Пряд ЗДО'!D117</f>
        <v>0</v>
      </c>
      <c r="E117" s="101">
        <f>'ЗДО 1'!E117+'ЗДО 4'!E117+'ЗДО 5'!E117+'Баб ЗДО'!E117+'Преобр ЗДО'!E117+'Пряд ЗДО'!E117</f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101">
        <f>'ЗДО 1'!C118+'ЗДО 4'!C118+'ЗДО 5'!C118+'Баб ЗДО'!C118+'Преобр ЗДО'!C118+'Пряд ЗДО'!C118</f>
        <v>0</v>
      </c>
      <c r="D118" s="101">
        <f>'ЗДО 1'!D118+'ЗДО 4'!D118+'ЗДО 5'!D118+'Баб ЗДО'!D118+'Преобр ЗДО'!D118+'Пряд ЗДО'!D118</f>
        <v>0</v>
      </c>
      <c r="E118" s="101">
        <f>'ЗДО 1'!E118+'ЗДО 4'!E118+'ЗДО 5'!E118+'Баб ЗДО'!E118+'Преобр ЗДО'!E118+'Пряд ЗДО'!E118</f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101">
        <f>'ЗДО 1'!C119+'ЗДО 4'!C119+'ЗДО 5'!C119+'Баб ЗДО'!C119+'Преобр ЗДО'!C119+'Пряд ЗДО'!C119</f>
        <v>0</v>
      </c>
      <c r="D119" s="101">
        <f>'ЗДО 1'!D119+'ЗДО 4'!D119+'ЗДО 5'!D119+'Баб ЗДО'!D119+'Преобр ЗДО'!D119+'Пряд ЗДО'!D119</f>
        <v>0</v>
      </c>
      <c r="E119" s="101">
        <f>'ЗДО 1'!E119+'ЗДО 4'!E119+'ЗДО 5'!E119+'Баб ЗДО'!E119+'Преобр ЗДО'!E119+'Пряд ЗДО'!E119</f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101">
        <f>'ЗДО 1'!C120+'ЗДО 4'!C120+'ЗДО 5'!C120+'Баб ЗДО'!C120+'Преобр ЗДО'!C120+'Пряд ЗДО'!C120</f>
        <v>0</v>
      </c>
      <c r="D120" s="101">
        <f>'ЗДО 1'!D120+'ЗДО 4'!D120+'ЗДО 5'!D120+'Баб ЗДО'!D120+'Преобр ЗДО'!D120+'Пряд ЗДО'!D120</f>
        <v>0</v>
      </c>
      <c r="E120" s="101">
        <f>'ЗДО 1'!E120+'ЗДО 4'!E120+'ЗДО 5'!E120+'Баб ЗДО'!E120+'Преобр ЗДО'!E120+'Пряд ЗДО'!E120</f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101">
        <f>'ЗДО 1'!C121+'ЗДО 4'!C121+'ЗДО 5'!C121+'Баб ЗДО'!C121+'Преобр ЗДО'!C121+'Пряд ЗДО'!C121</f>
        <v>0</v>
      </c>
      <c r="D121" s="101">
        <f>'ЗДО 1'!D121+'ЗДО 4'!D121+'ЗДО 5'!D121+'Баб ЗДО'!D121+'Преобр ЗДО'!D121+'Пряд ЗДО'!D121</f>
        <v>0</v>
      </c>
      <c r="E121" s="101">
        <f>'ЗДО 1'!E121+'ЗДО 4'!E121+'ЗДО 5'!E121+'Баб ЗДО'!E121+'Преобр ЗДО'!E121+'Пряд ЗДО'!E121</f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85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193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 hidden="1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 hidden="1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 hidden="1">
      <c r="A136" s="33" t="s">
        <v>179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A48:A49"/>
    <mergeCell ref="A130:E130"/>
    <mergeCell ref="A131:E131"/>
    <mergeCell ref="A132:E132"/>
    <mergeCell ref="D134:E134"/>
    <mergeCell ref="A21:E21"/>
    <mergeCell ref="A23:E23"/>
    <mergeCell ref="A24:E24"/>
    <mergeCell ref="A25:E25"/>
    <mergeCell ref="A26:E26"/>
    <mergeCell ref="A28:A29"/>
    <mergeCell ref="B28:B29"/>
    <mergeCell ref="E28:E29"/>
    <mergeCell ref="B4:E4"/>
    <mergeCell ref="B5:E5"/>
    <mergeCell ref="B7:E7"/>
    <mergeCell ref="B9:E9"/>
    <mergeCell ref="A16:E16"/>
    <mergeCell ref="A19:E1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1">
      <selection activeCell="A24" sqref="A24:E24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4.375" style="13" customWidth="1"/>
    <col min="4" max="4" width="16.00390625" style="13" customWidth="1"/>
    <col min="5" max="5" width="16.3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223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224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7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8.5" customHeight="1">
      <c r="A19" s="131" t="s">
        <v>162</v>
      </c>
      <c r="B19" s="131"/>
      <c r="C19" s="131"/>
      <c r="D19" s="131"/>
      <c r="E19" s="131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9.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36" customHeight="1">
      <c r="A26" s="129" t="s">
        <v>222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3277909</v>
      </c>
      <c r="D32" s="101">
        <f>D34</f>
        <v>0</v>
      </c>
      <c r="E32" s="93">
        <f>C32+D32</f>
        <v>3277909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C50</f>
        <v>3277909</v>
      </c>
      <c r="D33" s="4" t="s">
        <v>22</v>
      </c>
      <c r="E33" s="45">
        <f>C33</f>
        <v>3277909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0</v>
      </c>
      <c r="E34" s="45">
        <f>C34+D34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45">
        <f>D36+D37+D38</f>
        <v>0</v>
      </c>
      <c r="E35" s="45">
        <f>D35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45">
        <v>0</v>
      </c>
      <c r="E36" s="45">
        <f aca="true" t="shared" si="0" ref="E36:E48">D36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45">
        <f>D58+D61+D85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D43+D48+D44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D45+D46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45">
        <f>D45+D46+D47</f>
        <v>0</v>
      </c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45"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93">
        <f>C51+C86+C106+C120+C121</f>
        <v>3277909</v>
      </c>
      <c r="D50" s="93">
        <f>D51+D86+D106+D120+D121</f>
        <v>0</v>
      </c>
      <c r="E50" s="93">
        <f>C50+D50</f>
        <v>3277909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93">
        <f>C52+C57+C74+C77+C81+C85</f>
        <v>3277909</v>
      </c>
      <c r="D51" s="93">
        <f>D52+D57+D74+D77+D81+D85</f>
        <v>0</v>
      </c>
      <c r="E51" s="93">
        <f aca="true" t="shared" si="1" ref="E51:E115">C51+D51</f>
        <v>3277909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96" t="s">
        <v>91</v>
      </c>
      <c r="B52" s="98">
        <v>2100</v>
      </c>
      <c r="C52" s="45">
        <f>C53+C56</f>
        <v>1577358</v>
      </c>
      <c r="D52" s="45">
        <f>D53+D56</f>
        <v>0</v>
      </c>
      <c r="E52" s="45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92">
        <f>C54+C55</f>
        <v>1292916</v>
      </c>
      <c r="D53" s="92">
        <f>D54+D55</f>
        <v>0</v>
      </c>
      <c r="E53" s="45">
        <f t="shared" si="1"/>
        <v>1292916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92">
        <v>1292916</v>
      </c>
      <c r="D54" s="55"/>
      <c r="E54" s="45">
        <f t="shared" si="1"/>
        <v>1292916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45"/>
      <c r="D55" s="45"/>
      <c r="E55" s="45">
        <f t="shared" si="1"/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45">
        <v>284442</v>
      </c>
      <c r="D56" s="45"/>
      <c r="E56" s="45">
        <f t="shared" si="1"/>
        <v>284442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92">
        <f>C58+C59+C60+C61+C62+C63+C64+C71</f>
        <v>1700551</v>
      </c>
      <c r="D57" s="92">
        <f>D58+D59+D60+D61+D62+D63+D64+D71</f>
        <v>0</v>
      </c>
      <c r="E57" s="45">
        <f t="shared" si="1"/>
        <v>1700551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45">
        <v>1464000</v>
      </c>
      <c r="D58" s="45"/>
      <c r="E58" s="45">
        <f t="shared" si="1"/>
        <v>1464000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45">
        <v>0</v>
      </c>
      <c r="D59" s="45"/>
      <c r="E59" s="45">
        <f t="shared" si="1"/>
        <v>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45">
        <v>0</v>
      </c>
      <c r="D60" s="52">
        <v>0</v>
      </c>
      <c r="E60" s="45">
        <f t="shared" si="1"/>
        <v>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45">
        <v>214700</v>
      </c>
      <c r="D61" s="45"/>
      <c r="E61" s="45">
        <f t="shared" si="1"/>
        <v>214700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45">
        <v>1000</v>
      </c>
      <c r="D62" s="45"/>
      <c r="E62" s="45">
        <f t="shared" si="1"/>
        <v>1000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45">
        <v>0</v>
      </c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45">
        <f>C65+C66+C67+C68+C69</f>
        <v>20851</v>
      </c>
      <c r="D64" s="45">
        <f>D65+D66+D67+D68+D69</f>
        <v>0</v>
      </c>
      <c r="E64" s="45">
        <f t="shared" si="1"/>
        <v>20851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92">
        <v>4292</v>
      </c>
      <c r="D65" s="52"/>
      <c r="E65" s="45">
        <f t="shared" si="1"/>
        <v>4292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92">
        <v>816</v>
      </c>
      <c r="D66" s="52"/>
      <c r="E66" s="45">
        <f t="shared" si="1"/>
        <v>816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92">
        <v>15743</v>
      </c>
      <c r="D67" s="52"/>
      <c r="E67" s="45">
        <f t="shared" si="1"/>
        <v>15743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92">
        <v>0</v>
      </c>
      <c r="D68" s="45"/>
      <c r="E68" s="45">
        <f t="shared" si="1"/>
        <v>0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45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0</v>
      </c>
      <c r="D71" s="45">
        <f>D72+D73</f>
        <v>0</v>
      </c>
      <c r="E71" s="45">
        <f t="shared" si="1"/>
        <v>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>
        <v>0</v>
      </c>
      <c r="D73" s="45"/>
      <c r="E73" s="45">
        <f t="shared" si="1"/>
        <v>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/>
      <c r="D85" s="92"/>
      <c r="E85" s="45">
        <f t="shared" si="1"/>
        <v>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207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193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>
      <c r="A136" s="33" t="s">
        <v>161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B28:B29"/>
    <mergeCell ref="E28:E29"/>
    <mergeCell ref="B4:E4"/>
    <mergeCell ref="B5:E5"/>
    <mergeCell ref="B7:E7"/>
    <mergeCell ref="A16:E16"/>
    <mergeCell ref="A19:E19"/>
    <mergeCell ref="A21:E21"/>
    <mergeCell ref="B9:E9"/>
    <mergeCell ref="A131:E131"/>
    <mergeCell ref="A132:E132"/>
    <mergeCell ref="A48:A49"/>
    <mergeCell ref="A130:E130"/>
    <mergeCell ref="D134:E134"/>
    <mergeCell ref="A23:E23"/>
    <mergeCell ref="A24:E24"/>
    <mergeCell ref="A25:E25"/>
    <mergeCell ref="A26:E26"/>
    <mergeCell ref="A28:A2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10">
      <selection activeCell="A7" sqref="A7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4.50390625" style="13" customWidth="1"/>
    <col min="4" max="4" width="15.50390625" style="13" customWidth="1"/>
    <col min="5" max="5" width="14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220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221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8.5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0.25" customHeight="1">
      <c r="A19" s="131" t="s">
        <v>160</v>
      </c>
      <c r="B19" s="132"/>
      <c r="C19" s="132"/>
      <c r="D19" s="132"/>
      <c r="E19" s="1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9.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32.25" customHeight="1">
      <c r="A26" s="129" t="s">
        <v>222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1532768</v>
      </c>
      <c r="D32" s="101">
        <f>D34</f>
        <v>0</v>
      </c>
      <c r="E32" s="93">
        <f>C32+D32</f>
        <v>1532768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C50</f>
        <v>1532768</v>
      </c>
      <c r="D33" s="4" t="s">
        <v>22</v>
      </c>
      <c r="E33" s="45">
        <f>C33</f>
        <v>1532768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0</v>
      </c>
      <c r="E34" s="45">
        <f>C34+D34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45">
        <f>D36+D37+D38</f>
        <v>0</v>
      </c>
      <c r="E35" s="45">
        <f>D35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45">
        <v>0</v>
      </c>
      <c r="E36" s="45">
        <f aca="true" t="shared" si="0" ref="E36:E48">D36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45">
        <f>D58+D61+D85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D43+D48+D44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D45+D46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45">
        <f>D45+D46+D47</f>
        <v>0</v>
      </c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45"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93">
        <f>C51+C86+C106+C120+C121</f>
        <v>1532768</v>
      </c>
      <c r="D50" s="93">
        <f>D51+D86+D106+D120+D121</f>
        <v>0</v>
      </c>
      <c r="E50" s="93">
        <f>C50+D50</f>
        <v>1532768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93">
        <f>C52+C57+C74+C77+C81+C85</f>
        <v>1532768</v>
      </c>
      <c r="D51" s="93">
        <f>D52+D57+D74+D77+D81+D85</f>
        <v>0</v>
      </c>
      <c r="E51" s="93">
        <f aca="true" t="shared" si="1" ref="E51:E115">C51+D51</f>
        <v>1532768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96" t="s">
        <v>91</v>
      </c>
      <c r="B52" s="98">
        <v>2100</v>
      </c>
      <c r="C52" s="45">
        <f>C53+C56</f>
        <v>1421103</v>
      </c>
      <c r="D52" s="45">
        <f>D53+D56</f>
        <v>0</v>
      </c>
      <c r="E52" s="45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92">
        <f>C54+C55</f>
        <v>1164838</v>
      </c>
      <c r="D53" s="92">
        <f>D54+D55</f>
        <v>0</v>
      </c>
      <c r="E53" s="45">
        <f t="shared" si="1"/>
        <v>1164838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92">
        <v>1164838</v>
      </c>
      <c r="D54" s="55"/>
      <c r="E54" s="45">
        <f t="shared" si="1"/>
        <v>1164838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45"/>
      <c r="D55" s="45"/>
      <c r="E55" s="45">
        <f t="shared" si="1"/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45">
        <v>256265</v>
      </c>
      <c r="D56" s="45"/>
      <c r="E56" s="45">
        <f t="shared" si="1"/>
        <v>256265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92">
        <f>C58+C59+C60+C61+C62+C63+C64+C71</f>
        <v>110665</v>
      </c>
      <c r="D57" s="92">
        <f>D58+D59+D60+D61+D62+D63+D64+D71</f>
        <v>0</v>
      </c>
      <c r="E57" s="45">
        <f t="shared" si="1"/>
        <v>110665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45">
        <v>36000</v>
      </c>
      <c r="D58" s="45"/>
      <c r="E58" s="45">
        <f t="shared" si="1"/>
        <v>36000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45">
        <v>0</v>
      </c>
      <c r="D59" s="45"/>
      <c r="E59" s="45">
        <f t="shared" si="1"/>
        <v>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45">
        <v>0</v>
      </c>
      <c r="D60" s="52">
        <v>0</v>
      </c>
      <c r="E60" s="45">
        <f t="shared" si="1"/>
        <v>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45">
        <v>10300</v>
      </c>
      <c r="D61" s="45"/>
      <c r="E61" s="45">
        <f t="shared" si="1"/>
        <v>10300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45">
        <v>3000</v>
      </c>
      <c r="D62" s="45"/>
      <c r="E62" s="45">
        <f t="shared" si="1"/>
        <v>3000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45">
        <v>0</v>
      </c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45">
        <f>C65+C66+C67+C68+C69</f>
        <v>56365</v>
      </c>
      <c r="D64" s="45">
        <f>D65+D66+D67+D68+D69</f>
        <v>0</v>
      </c>
      <c r="E64" s="45">
        <f t="shared" si="1"/>
        <v>56365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92">
        <v>29177</v>
      </c>
      <c r="D65" s="52"/>
      <c r="E65" s="45">
        <f t="shared" si="1"/>
        <v>29177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92">
        <v>6523</v>
      </c>
      <c r="D66" s="52"/>
      <c r="E66" s="45">
        <f t="shared" si="1"/>
        <v>6523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92">
        <v>20665</v>
      </c>
      <c r="D67" s="52"/>
      <c r="E67" s="45">
        <f t="shared" si="1"/>
        <v>20665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92">
        <v>0</v>
      </c>
      <c r="D68" s="45"/>
      <c r="E68" s="45">
        <f t="shared" si="1"/>
        <v>0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45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5000</v>
      </c>
      <c r="D71" s="45">
        <f>D72+D73</f>
        <v>0</v>
      </c>
      <c r="E71" s="45">
        <f t="shared" si="1"/>
        <v>5000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>
        <v>5000</v>
      </c>
      <c r="D73" s="45"/>
      <c r="E73" s="45">
        <f t="shared" si="1"/>
        <v>5000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>
        <v>1000</v>
      </c>
      <c r="D85" s="92"/>
      <c r="E85" s="45">
        <f t="shared" si="1"/>
        <v>1000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84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193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>
      <c r="A136" s="33" t="s">
        <v>161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D134:E134"/>
    <mergeCell ref="A23:E23"/>
    <mergeCell ref="A24:E24"/>
    <mergeCell ref="A25:E25"/>
    <mergeCell ref="A26:E26"/>
    <mergeCell ref="A28:A29"/>
    <mergeCell ref="B28:B29"/>
    <mergeCell ref="E28:E29"/>
    <mergeCell ref="A131:E131"/>
    <mergeCell ref="A132:E132"/>
    <mergeCell ref="A48:A49"/>
    <mergeCell ref="A130:E130"/>
    <mergeCell ref="B4:E4"/>
    <mergeCell ref="B5:E5"/>
    <mergeCell ref="B7:E7"/>
    <mergeCell ref="A16:E16"/>
    <mergeCell ref="A19:E19"/>
    <mergeCell ref="A21:E21"/>
    <mergeCell ref="B9:E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N142"/>
  <sheetViews>
    <sheetView view="pageBreakPreview" zoomScale="75" zoomScaleSheetLayoutView="75" zoomScalePageLayoutView="0" workbookViewId="0" topLeftCell="A16">
      <selection activeCell="C69" sqref="C69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1.50390625" style="13" customWidth="1"/>
    <col min="4" max="4" width="13.50390625" style="13" customWidth="1"/>
    <col min="5" max="5" width="12.5039062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115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116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20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7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14.25" customHeight="1">
      <c r="A19" s="119" t="s">
        <v>150</v>
      </c>
      <c r="B19" s="120"/>
      <c r="C19" s="120"/>
      <c r="D19" s="120"/>
      <c r="E19" s="120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9.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5.75" customHeight="1">
      <c r="A26" s="129" t="s">
        <v>195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81"/>
      <c r="C27" s="81"/>
      <c r="D27" s="81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33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'Цар І-ІІІ ст.'!C32+'Баб І-ІІІ ст.'!C32+'Преобр І-ІІІ ст.'!C32+'Пряд І-ІІІ ст.'!C32+'Мих І ст.'!C32+'Юр І ст. '!C32</f>
        <v>45906433</v>
      </c>
      <c r="D32" s="101">
        <f>'Цар І-ІІІ ст.'!D32+'Баб І-ІІІ ст.'!D32+'Преобр І-ІІІ ст.'!D32+'Пряд І-ІІІ ст.'!D32+'Мих І ст.'!D32+'Юр І ст. '!D32</f>
        <v>154577</v>
      </c>
      <c r="E32" s="101">
        <f>'Цар І-ІІІ ст.'!E32+'Баб І-ІІІ ст.'!E32+'Преобр І-ІІІ ст.'!E32+'Пряд І-ІІІ ст.'!E32+'Мих І ст.'!E32+'Юр І ст. '!E32</f>
        <v>46061010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101">
        <f>'Цар І-ІІІ ст.'!C33+'Баб І-ІІІ ст.'!C33+'Преобр І-ІІІ ст.'!C33+'Пряд І-ІІІ ст.'!C33+'Мих І ст.'!C33+'Юр І ст. '!C33</f>
        <v>45906433</v>
      </c>
      <c r="D33" s="4" t="s">
        <v>22</v>
      </c>
      <c r="E33" s="101">
        <f>'Цар І-ІІІ ст.'!E33+'Баб І-ІІІ ст.'!E33+'Преобр І-ІІІ ст.'!E33+'Пряд І-ІІІ ст.'!E33+'Мих І ст.'!E33+'Юр І ст. '!E33</f>
        <v>45906433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101">
        <f>'Цар І-ІІІ ст.'!C34+'Баб І-ІІІ ст.'!C34+'Преобр І-ІІІ ст.'!C34+'Пряд І-ІІІ ст.'!C34+'Мих І ст.'!C34+'Юр І ст. '!C34</f>
        <v>0</v>
      </c>
      <c r="D34" s="101">
        <f>'Цар І-ІІІ ст.'!D34+'Баб І-ІІІ ст.'!D34+'Преобр І-ІІІ ст.'!D34+'Пряд І-ІІІ ст.'!D34+'Мих І ст.'!D34+'Юр І ст. '!D34</f>
        <v>154577</v>
      </c>
      <c r="E34" s="101">
        <f>'Цар І-ІІІ ст.'!E34+'Баб І-ІІІ ст.'!E34+'Преобр І-ІІІ ст.'!E34+'Пряд І-ІІІ ст.'!E34+'Мих І ст.'!E34+'Юр І ст. '!E34</f>
        <v>154577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101">
        <f>'Цар І-ІІІ ст.'!D35+'Баб І-ІІІ ст.'!D35+'Преобр І-ІІІ ст.'!D35+'Пряд І-ІІІ ст.'!D35+'Мих І ст.'!D35+'Юр І ст. '!D35</f>
        <v>0</v>
      </c>
      <c r="E35" s="101">
        <f>'Цар І-ІІІ ст.'!E35+'Баб І-ІІІ ст.'!E35+'Преобр І-ІІІ ст.'!E35+'Пряд І-ІІІ ст.'!E35+'Мих І ст.'!E35+'Юр І ст. '!E35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101">
        <f>'Цар І-ІІІ ст.'!D36+'Баб І-ІІІ ст.'!D36+'Преобр І-ІІІ ст.'!D36+'Пряд І-ІІІ ст.'!D36+'Мих І ст.'!D36+'Юр І ст. '!D36</f>
        <v>0</v>
      </c>
      <c r="E36" s="101">
        <f>'Цар І-ІІІ ст.'!E36+'Баб І-ІІІ ст.'!E36+'Преобр І-ІІІ ст.'!E36+'Пряд І-ІІІ ст.'!E36+'Мих І ст.'!E36+'Юр І ст. '!E36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101">
        <f>'Цар І-ІІІ ст.'!D37+'Баб І-ІІІ ст.'!D37+'Преобр І-ІІІ ст.'!D37+'Пряд І-ІІІ ст.'!D37+'Мих І ст.'!D37+'Юр І ст. '!D37</f>
        <v>0</v>
      </c>
      <c r="E37" s="101">
        <f>'Цар І-ІІІ ст.'!E37+'Баб І-ІІІ ст.'!E37+'Преобр І-ІІІ ст.'!E37+'Пряд І-ІІІ ст.'!E37+'Мих І ст.'!E37+'Юр І ст. '!E37</f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101">
        <f>'Цар І-ІІІ ст.'!D38+'Баб І-ІІІ ст.'!D38+'Преобр І-ІІІ ст.'!D38+'Пряд І-ІІІ ст.'!D38+'Мих І ст.'!D38+'Юр І ст. '!D38</f>
        <v>0</v>
      </c>
      <c r="E38" s="101">
        <f>'Цар І-ІІІ ст.'!E38+'Баб І-ІІІ ст.'!E38+'Преобр І-ІІІ ст.'!E38+'Пряд І-ІІІ ст.'!E38+'Мих І ст.'!E38+'Юр І ст. '!E38</f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101">
        <f>'Цар І-ІІІ ст.'!D39+'Баб І-ІІІ ст.'!D39+'Преобр І-ІІІ ст.'!D39+'Пряд І-ІІІ ст.'!D39+'Мих І ст.'!D39+'Юр І ст. '!D39</f>
        <v>0</v>
      </c>
      <c r="E39" s="101">
        <f>'Цар І-ІІІ ст.'!E39+'Баб І-ІІІ ст.'!E39+'Преобр І-ІІІ ст.'!E39+'Пряд І-ІІІ ст.'!E39+'Мих І ст.'!E39+'Юр І ст. '!E39</f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101">
        <f>'Цар І-ІІІ ст.'!D40+'Баб І-ІІІ ст.'!D40+'Преобр І-ІІІ ст.'!D40+'Пряд І-ІІІ ст.'!D40+'Мих І ст.'!D40+'Юр І ст. '!D40</f>
        <v>0</v>
      </c>
      <c r="E40" s="101">
        <f>'Цар І-ІІІ ст.'!E40+'Баб І-ІІІ ст.'!E40+'Преобр І-ІІІ ст.'!E40+'Пряд І-ІІІ ст.'!E40+'Мих І ст.'!E40+'Юр І ст. '!E40</f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101">
        <f>'Цар І-ІІІ ст.'!D41+'Баб І-ІІІ ст.'!D41+'Преобр І-ІІІ ст.'!D41+'Пряд І-ІІІ ст.'!D41+'Мих І ст.'!D41+'Юр І ст. '!D41</f>
        <v>0</v>
      </c>
      <c r="E41" s="101">
        <f>'Цар І-ІІІ ст.'!E41+'Баб І-ІІІ ст.'!E41+'Преобр І-ІІІ ст.'!E41+'Пряд І-ІІІ ст.'!E41+'Мих І ст.'!E41+'Юр І ст. '!E41</f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63</v>
      </c>
      <c r="B42" s="98"/>
      <c r="C42" s="4" t="s">
        <v>22</v>
      </c>
      <c r="D42" s="101">
        <f>'Цар І-ІІІ ст.'!D42+'Баб І-ІІІ ст.'!D42+'Преобр І-ІІІ ст.'!D42+'Пряд І-ІІІ ст.'!D42+'Мих І ст.'!D42+'Юр І ст. '!D42</f>
        <v>154577</v>
      </c>
      <c r="E42" s="101">
        <f>'Цар І-ІІІ ст.'!E42+'Баб І-ІІІ ст.'!E42+'Преобр І-ІІІ ст.'!E42+'Пряд І-ІІІ ст.'!E42+'Мих І ст.'!E42+'Юр І ст. '!E42</f>
        <v>154577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101">
        <f>'Цар І-ІІІ ст.'!D43+'Баб І-ІІІ ст.'!D43+'Преобр І-ІІІ ст.'!D43+'Пряд І-ІІІ ст.'!D43+'Мих І ст.'!D43+'Юр І ст. '!D43</f>
        <v>154577</v>
      </c>
      <c r="E43" s="101">
        <f>'Цар І-ІІІ ст.'!E43+'Баб І-ІІІ ст.'!E43+'Преобр І-ІІІ ст.'!E43+'Пряд І-ІІІ ст.'!E43+'Мих І ст.'!E43+'Юр І ст. '!E43</f>
        <v>154577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41.25">
      <c r="A44" s="11" t="s">
        <v>198</v>
      </c>
      <c r="B44" s="98">
        <v>410512</v>
      </c>
      <c r="C44" s="4" t="s">
        <v>22</v>
      </c>
      <c r="D44" s="45"/>
      <c r="E44" s="45">
        <f>D44</f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27">
      <c r="A45" s="11" t="s">
        <v>64</v>
      </c>
      <c r="B45" s="98"/>
      <c r="C45" s="4" t="s">
        <v>22</v>
      </c>
      <c r="D45" s="101">
        <f>'Цар І-ІІІ ст.'!D45+'Баб І-ІІІ ст.'!D45+'Преобр І-ІІІ ст.'!D45+'Пряд І-ІІІ ст.'!D45+'Мих І ст.'!D45+'Юр І ст. '!D45</f>
        <v>0</v>
      </c>
      <c r="E45" s="101">
        <f>'Цар І-ІІІ ст.'!E45+'Баб І-ІІІ ст.'!E45+'Преобр І-ІІІ ст.'!E45+'Пряд І-ІІІ ст.'!E45+'Мих І ст.'!E45+'Юр І ст. '!E45</f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122</v>
      </c>
      <c r="B46" s="98">
        <v>410304</v>
      </c>
      <c r="C46" s="4" t="s">
        <v>22</v>
      </c>
      <c r="D46" s="101">
        <f>'Цар І-ІІІ ст.'!D46+'Баб І-ІІІ ст.'!D46+'Преобр І-ІІІ ст.'!D46+'Пряд І-ІІІ ст.'!D46+'Мих І ст.'!D46+'Юр І ст. '!D46</f>
        <v>0</v>
      </c>
      <c r="E46" s="101">
        <f>'Цар І-ІІІ ст.'!E46+'Баб І-ІІІ ст.'!E46+'Преобр І-ІІІ ст.'!E46+'Пряд І-ІІІ ст.'!E46+'Мих І ст.'!E46+'Юр І ст. '!E46</f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13.5" hidden="1">
      <c r="A47" s="11" t="s">
        <v>124</v>
      </c>
      <c r="B47" s="98">
        <v>410350</v>
      </c>
      <c r="C47" s="4" t="s">
        <v>22</v>
      </c>
      <c r="D47" s="101">
        <f>'Цар І-ІІІ ст.'!D47+'Баб І-ІІІ ст.'!D47+'Преобр І-ІІІ ст.'!D47+'Пряд І-ІІІ ст.'!D47+'Мих І ст.'!D47+'Юр І ст. '!D47</f>
        <v>0</v>
      </c>
      <c r="E47" s="101">
        <f>'Цар І-ІІІ ст.'!E47+'Баб І-ІІІ ст.'!E47+'Преобр І-ІІІ ст.'!E47+'Пряд І-ІІІ ст.'!E47+'Мих І ст.'!E47+'Юр І ст. '!E47</f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7" hidden="1">
      <c r="A48" s="11" t="s">
        <v>128</v>
      </c>
      <c r="B48" s="98">
        <v>602400</v>
      </c>
      <c r="C48" s="4" t="s">
        <v>22</v>
      </c>
      <c r="D48" s="101">
        <f>'Цар І-ІІІ ст.'!D48+'Баб І-ІІІ ст.'!D48+'Преобр І-ІІІ ст.'!D48+'Пряд І-ІІІ ст.'!D48+'Мих І ст.'!D48+'Юр І ст. '!D48</f>
        <v>0</v>
      </c>
      <c r="E48" s="101">
        <f>'Цар І-ІІІ ст.'!E48+'Баб І-ІІІ ст.'!E48+'Преобр І-ІІІ ст.'!E48+'Пряд І-ІІІ ст.'!E48+'Мих І ст.'!E48+'Юр І ст. '!E48</f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32.25" customHeight="1">
      <c r="A49" s="121" t="s">
        <v>65</v>
      </c>
      <c r="B49" s="4"/>
      <c r="C49" s="4" t="s">
        <v>22</v>
      </c>
      <c r="D49" s="101">
        <f>'Цар І-ІІІ ст.'!D49+'Баб І-ІІІ ст.'!D49+'Преобр І-ІІІ ст.'!D49+'Пряд І-ІІІ ст.'!D49+'Мих І ст.'!D49+'Юр І ст. '!D49</f>
        <v>0</v>
      </c>
      <c r="E49" s="101">
        <f>'Цар І-ІІІ ст.'!E49+'Баб І-ІІІ ст.'!E49+'Преобр І-ІІІ ст.'!E49+'Пряд І-ІІІ ст.'!E49+'Мих І ст.'!E49+'Юр І ст. '!E49</f>
        <v>0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122"/>
      <c r="B50" s="4"/>
      <c r="C50" s="4" t="s">
        <v>22</v>
      </c>
      <c r="D50" s="4" t="s">
        <v>22</v>
      </c>
      <c r="E50" s="4" t="s">
        <v>22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66</v>
      </c>
      <c r="B51" s="4" t="s">
        <v>22</v>
      </c>
      <c r="C51" s="101">
        <f>'Цар І-ІІІ ст.'!C51+'Баб І-ІІІ ст.'!C51+'Преобр І-ІІІ ст.'!C51+'Пряд І-ІІІ ст.'!C51+'Мих І ст.'!C51+'Юр І ст. '!C51</f>
        <v>45906433</v>
      </c>
      <c r="D51" s="101">
        <f>'Цар І-ІІІ ст.'!D51+'Баб І-ІІІ ст.'!D51+'Преобр І-ІІІ ст.'!D51+'Пряд І-ІІІ ст.'!D51+'Мих І ст.'!D51+'Юр І ст. '!D51</f>
        <v>154577</v>
      </c>
      <c r="E51" s="101">
        <f>'Цар І-ІІІ ст.'!E51+'Баб І-ІІІ ст.'!E51+'Преобр І-ІІІ ст.'!E51+'Пряд І-ІІІ ст.'!E51+'Мих І ст.'!E51+'Юр І ст. '!E51</f>
        <v>46061010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49" t="s">
        <v>25</v>
      </c>
      <c r="B52" s="50">
        <v>2000</v>
      </c>
      <c r="C52" s="101">
        <f>'Цар І-ІІІ ст.'!C52+'Баб І-ІІІ ст.'!C52+'Преобр І-ІІІ ст.'!C52+'Пряд І-ІІІ ст.'!C52+'Мих І ст.'!C52+'Юр І ст. '!C52</f>
        <v>45906433</v>
      </c>
      <c r="D52" s="101">
        <f>'Цар І-ІІІ ст.'!D52+'Баб І-ІІІ ст.'!D52+'Преобр І-ІІІ ст.'!D52+'Пряд І-ІІІ ст.'!D52+'Мих І ст.'!D52+'Юр І ст. '!D52</f>
        <v>0</v>
      </c>
      <c r="E52" s="101">
        <f>'Цар І-ІІІ ст.'!E52+'Баб І-ІІІ ст.'!E52+'Преобр І-ІІІ ст.'!E52+'Пряд І-ІІІ ст.'!E52+'Мих І ст.'!E52+'Юр І ст. '!E52</f>
        <v>45906433</v>
      </c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33" customFormat="1" ht="13.5">
      <c r="A53" s="11" t="s">
        <v>91</v>
      </c>
      <c r="B53" s="98">
        <v>2100</v>
      </c>
      <c r="C53" s="101">
        <f>'Цар І-ІІІ ст.'!C53+'Баб І-ІІІ ст.'!C53+'Преобр І-ІІІ ст.'!C53+'Пряд І-ІІІ ст.'!C53+'Мих І ст.'!C53+'Юр І ст. '!C53</f>
        <v>37999202</v>
      </c>
      <c r="D53" s="101">
        <f>'Цар І-ІІІ ст.'!D53+'Баб І-ІІІ ст.'!D53+'Преобр І-ІІІ ст.'!D53+'Пряд І-ІІІ ст.'!D53+'Мих І ст.'!D53+'Юр І ст. '!D53</f>
        <v>0</v>
      </c>
      <c r="E53" s="101">
        <f>'Цар І-ІІІ ст.'!E53+'Баб І-ІІІ ст.'!E53+'Преобр І-ІІІ ст.'!E53+'Пряд І-ІІІ ст.'!E53+'Мих І ст.'!E53+'Юр І ст. '!E53</f>
        <v>28070237</v>
      </c>
      <c r="F53" s="3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4" customFormat="1" ht="13.5">
      <c r="A54" s="6" t="s">
        <v>92</v>
      </c>
      <c r="B54" s="98">
        <v>2110</v>
      </c>
      <c r="C54" s="101">
        <f>'Цар І-ІІІ ст.'!C54+'Баб І-ІІІ ст.'!C54+'Преобр І-ІІІ ст.'!C54+'Пряд І-ІІІ ст.'!C54+'Мих І ст.'!C54+'Юр І ст. '!C54</f>
        <v>31097228</v>
      </c>
      <c r="D54" s="101">
        <f>'Цар І-ІІІ ст.'!D54+'Баб І-ІІІ ст.'!D54+'Преобр І-ІІІ ст.'!D54+'Пряд І-ІІІ ст.'!D54+'Мих І ст.'!D54+'Юр І ст. '!D54</f>
        <v>0</v>
      </c>
      <c r="E54" s="101">
        <f>'Цар І-ІІІ ст.'!E54+'Баб І-ІІІ ст.'!E54+'Преобр І-ІІІ ст.'!E54+'Пряд І-ІІІ ст.'!E54+'Мих І ст.'!E54+'Юр І ст. '!E54</f>
        <v>31097228</v>
      </c>
      <c r="F54" s="5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57" customFormat="1" ht="13.5">
      <c r="A55" s="6" t="s">
        <v>26</v>
      </c>
      <c r="B55" s="4">
        <v>2111</v>
      </c>
      <c r="C55" s="101">
        <f>'Цар І-ІІІ ст.'!C55+'Баб І-ІІІ ст.'!C55+'Преобр І-ІІІ ст.'!C55+'Пряд І-ІІІ ст.'!C55+'Мих І ст.'!C55+'Юр І ст. '!C55</f>
        <v>31097228</v>
      </c>
      <c r="D55" s="101">
        <f>'Цар І-ІІІ ст.'!D55+'Баб І-ІІІ ст.'!D55+'Преобр І-ІІІ ст.'!D55+'Пряд І-ІІІ ст.'!D55+'Мих І ст.'!D55+'Юр І ст. '!D55</f>
        <v>0</v>
      </c>
      <c r="E55" s="101">
        <f>'Цар І-ІІІ ст.'!E55+'Баб І-ІІІ ст.'!E55+'Преобр І-ІІІ ст.'!E55+'Пряд І-ІІІ ст.'!E55+'Мих І ст.'!E55+'Юр І ст. '!E55</f>
        <v>31097228</v>
      </c>
      <c r="F55" s="5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6" t="s">
        <v>93</v>
      </c>
      <c r="B56" s="4">
        <v>2112</v>
      </c>
      <c r="C56" s="101">
        <f>'Цар І-ІІІ ст.'!C56+'Баб І-ІІІ ст.'!C56+'Преобр І-ІІІ ст.'!C56+'Пряд І-ІІІ ст.'!C56+'Мих І ст.'!C56+'Юр І ст. '!C56</f>
        <v>0</v>
      </c>
      <c r="D56" s="101">
        <f>'Цар І-ІІІ ст.'!D56+'Баб І-ІІІ ст.'!D56+'Преобр І-ІІІ ст.'!D56+'Пряд І-ІІІ ст.'!D56+'Мих І ст.'!D56+'Юр І ст. '!D56</f>
        <v>0</v>
      </c>
      <c r="E56" s="101">
        <f>'Цар І-ІІІ ст.'!E56+'Баб І-ІІІ ст.'!E56+'Преобр І-ІІІ ст.'!E56+'Пряд І-ІІІ ст.'!E56+'Мих І ст.'!E56+'Юр І ст. '!E56</f>
        <v>0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33" customFormat="1" ht="13.5">
      <c r="A57" s="6" t="s">
        <v>94</v>
      </c>
      <c r="B57" s="98">
        <v>2120</v>
      </c>
      <c r="C57" s="101">
        <f>'Цар І-ІІІ ст.'!C57+'Баб І-ІІІ ст.'!C57+'Преобр І-ІІІ ст.'!C57+'Пряд І-ІІІ ст.'!C57+'Мих І ст.'!C57+'Юр І ст. '!C57</f>
        <v>6901974</v>
      </c>
      <c r="D57" s="101">
        <f>'Цар І-ІІІ ст.'!D57+'Баб І-ІІІ ст.'!D57+'Преобр І-ІІІ ст.'!D57+'Пряд І-ІІІ ст.'!D57+'Мих І ст.'!D57+'Юр І ст. '!D57</f>
        <v>0</v>
      </c>
      <c r="E57" s="101">
        <f>'Цар І-ІІІ ст.'!E57+'Баб І-ІІІ ст.'!E57+'Преобр І-ІІІ ст.'!E57+'Пряд І-ІІІ ст.'!E57+'Мих І ст.'!E57+'Юр І ст. '!E57</f>
        <v>6901974</v>
      </c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57" customFormat="1" ht="13.5">
      <c r="A58" s="6" t="s">
        <v>95</v>
      </c>
      <c r="B58" s="98">
        <v>2200</v>
      </c>
      <c r="C58" s="101">
        <f>'Цар І-ІІІ ст.'!C58+'Баб І-ІІІ ст.'!C58+'Преобр І-ІІІ ст.'!C58+'Пряд І-ІІІ ст.'!C58+'Мих І ст.'!C58+'Юр І ст. '!C58</f>
        <v>7884549</v>
      </c>
      <c r="D58" s="101">
        <f>'Цар І-ІІІ ст.'!D58+'Баб І-ІІІ ст.'!D58+'Преобр І-ІІІ ст.'!D58+'Пряд І-ІІІ ст.'!D58+'Мих І ст.'!D58+'Юр І ст. '!D58</f>
        <v>0</v>
      </c>
      <c r="E58" s="101">
        <f>'Цар І-ІІІ ст.'!E58+'Баб І-ІІІ ст.'!E58+'Преобр І-ІІІ ст.'!E58+'Пряд І-ІІІ ст.'!E58+'Мих І ст.'!E58+'Юр І ст. '!E58</f>
        <v>7884549</v>
      </c>
      <c r="F58" s="5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6" t="s">
        <v>96</v>
      </c>
      <c r="B59" s="4">
        <v>2210</v>
      </c>
      <c r="C59" s="101">
        <f>'Цар І-ІІІ ст.'!C59+'Баб І-ІІІ ст.'!C59+'Преобр І-ІІІ ст.'!C59+'Пряд І-ІІІ ст.'!C59+'Мих І ст.'!C59+'Юр І ст. '!C59</f>
        <v>252063</v>
      </c>
      <c r="D59" s="101">
        <f>'Цар І-ІІІ ст.'!D59+'Баб І-ІІІ ст.'!D59+'Преобр І-ІІІ ст.'!D59+'Пряд І-ІІІ ст.'!D59+'Мих І ст.'!D59+'Юр І ст. '!D59</f>
        <v>0</v>
      </c>
      <c r="E59" s="101">
        <f>'Цар І-ІІІ ст.'!E59+'Баб І-ІІІ ст.'!E59+'Преобр І-ІІІ ст.'!E59+'Пряд І-ІІІ ст.'!E59+'Мих І ст.'!E59+'Юр І ст. '!E59</f>
        <v>252063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33" customFormat="1" ht="13.5">
      <c r="A60" s="6" t="s">
        <v>27</v>
      </c>
      <c r="B60" s="4">
        <v>2220</v>
      </c>
      <c r="C60" s="101">
        <f>'Цар І-ІІІ ст.'!C60+'Баб І-ІІІ ст.'!C60+'Преобр І-ІІІ ст.'!C60+'Пряд І-ІІІ ст.'!C60+'Мих І ст.'!C60+'Юр І ст. '!C60</f>
        <v>15210</v>
      </c>
      <c r="D60" s="101">
        <f>'Цар І-ІІІ ст.'!D60+'Баб І-ІІІ ст.'!D60+'Преобр І-ІІІ ст.'!D60+'Пряд І-ІІІ ст.'!D60+'Мих І ст.'!D60+'Юр І ст. '!D60</f>
        <v>0</v>
      </c>
      <c r="E60" s="101">
        <f>'Цар І-ІІІ ст.'!E60+'Баб І-ІІІ ст.'!E60+'Преобр І-ІІІ ст.'!E60+'Пряд І-ІІІ ст.'!E60+'Мих І ст.'!E60+'Юр І ст. '!E60</f>
        <v>15210</v>
      </c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54" customFormat="1" ht="13.5">
      <c r="A61" s="6" t="s">
        <v>28</v>
      </c>
      <c r="B61" s="4">
        <v>2230</v>
      </c>
      <c r="C61" s="101">
        <f>'Цар І-ІІІ ст.'!C61+'Баб І-ІІІ ст.'!C61+'Преобр І-ІІІ ст.'!C61+'Пряд І-ІІІ ст.'!C61+'Мих І ст.'!C61+'Юр І ст. '!C61</f>
        <v>1696943</v>
      </c>
      <c r="D61" s="101">
        <f>'Цар І-ІІІ ст.'!D61+'Баб І-ІІІ ст.'!D61+'Преобр І-ІІІ ст.'!D61+'Пряд І-ІІІ ст.'!D61+'Мих І ст.'!D61+'Юр І ст. '!D61</f>
        <v>0</v>
      </c>
      <c r="E61" s="101">
        <f>'Цар І-ІІІ ст.'!E61+'Баб І-ІІІ ст.'!E61+'Преобр І-ІІІ ст.'!E61+'Пряд І-ІІІ ст.'!E61+'Мих І ст.'!E61+'Юр І ст. '!E61</f>
        <v>1696943</v>
      </c>
      <c r="F61" s="5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6" t="s">
        <v>83</v>
      </c>
      <c r="B62" s="4">
        <v>2240</v>
      </c>
      <c r="C62" s="101">
        <f>'Цар І-ІІІ ст.'!C62+'Баб І-ІІІ ст.'!C62+'Преобр І-ІІІ ст.'!C62+'Пряд І-ІІІ ст.'!C62+'Мих І ст.'!C62+'Юр І ст. '!C62</f>
        <v>719903</v>
      </c>
      <c r="D62" s="101">
        <f>'Цар І-ІІІ ст.'!D62+'Баб І-ІІІ ст.'!D62+'Преобр І-ІІІ ст.'!D62+'Пряд І-ІІІ ст.'!D62+'Мих І ст.'!D62+'Юр І ст. '!D62</f>
        <v>0</v>
      </c>
      <c r="E62" s="101">
        <f>'Цар І-ІІІ ст.'!E62+'Баб І-ІІІ ст.'!E62+'Преобр І-ІІІ ст.'!E62+'Пряд І-ІІІ ст.'!E62+'Мих І ст.'!E62+'Юр І ст. '!E62</f>
        <v>719903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6" t="s">
        <v>29</v>
      </c>
      <c r="B63" s="98">
        <v>2250</v>
      </c>
      <c r="C63" s="101">
        <f>'Цар І-ІІІ ст.'!C63+'Баб І-ІІІ ст.'!C63+'Преобр І-ІІІ ст.'!C63+'Пряд І-ІІІ ст.'!C63+'Мих І ст.'!C63+'Юр І ст. '!C63</f>
        <v>60000</v>
      </c>
      <c r="D63" s="101">
        <f>'Цар І-ІІІ ст.'!D63+'Баб І-ІІІ ст.'!D63+'Преобр І-ІІІ ст.'!D63+'Пряд І-ІІІ ст.'!D63+'Мих І ст.'!D63+'Юр І ст. '!D63</f>
        <v>0</v>
      </c>
      <c r="E63" s="101">
        <f>'Цар І-ІІІ ст.'!E63+'Баб І-ІІІ ст.'!E63+'Преобр І-ІІІ ст.'!E63+'Пряд І-ІІІ ст.'!E63+'Мих І ст.'!E63+'Юр І ст. '!E63</f>
        <v>60000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59" t="s">
        <v>97</v>
      </c>
      <c r="B64" s="98">
        <v>2260</v>
      </c>
      <c r="C64" s="101">
        <f>'Цар І-ІІІ ст.'!C64+'Баб І-ІІІ ст.'!C64+'Преобр І-ІІІ ст.'!C64+'Пряд І-ІІІ ст.'!C64+'Мих І ст.'!C64+'Юр І ст. '!C64</f>
        <v>0</v>
      </c>
      <c r="D64" s="101">
        <f>'Цар І-ІІІ ст.'!D64+'Баб І-ІІІ ст.'!D64+'Преобр І-ІІІ ст.'!D64+'Пряд І-ІІІ ст.'!D64+'Мих І ст.'!D64+'Юр І ст. '!D64</f>
        <v>0</v>
      </c>
      <c r="E64" s="101">
        <f>'Цар І-ІІІ ст.'!E64+'Баб І-ІІІ ст.'!E64+'Преобр І-ІІІ ст.'!E64+'Пряд І-ІІІ ст.'!E64+'Мих І ст.'!E64+'Юр І ст. '!E64</f>
        <v>0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33" customFormat="1" ht="13.5">
      <c r="A65" s="6" t="s">
        <v>1</v>
      </c>
      <c r="B65" s="98">
        <v>2270</v>
      </c>
      <c r="C65" s="101">
        <f>'Цар І-ІІІ ст.'!C65+'Баб І-ІІІ ст.'!C65+'Преобр І-ІІІ ст.'!C65+'Пряд І-ІІІ ст.'!C65+'Мих І ст.'!C65+'Юр І ст. '!C65</f>
        <v>5135830</v>
      </c>
      <c r="D65" s="101">
        <f>'Цар І-ІІІ ст.'!D65+'Баб І-ІІІ ст.'!D65+'Преобр І-ІІІ ст.'!D65+'Пряд І-ІІІ ст.'!D65+'Мих І ст.'!D65+'Юр І ст. '!D65</f>
        <v>0</v>
      </c>
      <c r="E65" s="101">
        <f>'Цар І-ІІІ ст.'!E65+'Баб І-ІІІ ст.'!E65+'Преобр І-ІІІ ст.'!E65+'Пряд І-ІІІ ст.'!E65+'Мих І ст.'!E65+'Юр І ст. '!E65</f>
        <v>5135830</v>
      </c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6" t="s">
        <v>30</v>
      </c>
      <c r="B66" s="4">
        <v>2271</v>
      </c>
      <c r="C66" s="101">
        <f>'Цар І-ІІІ ст.'!C66+'Баб І-ІІІ ст.'!C66+'Преобр І-ІІІ ст.'!C66+'Пряд І-ІІІ ст.'!C66+'Мих І ст.'!C66+'Юр І ст. '!C66</f>
        <v>3195242</v>
      </c>
      <c r="D66" s="101">
        <f>'Цар І-ІІІ ст.'!D66+'Баб І-ІІІ ст.'!D66+'Преобр І-ІІІ ст.'!D66+'Пряд І-ІІІ ст.'!D66+'Мих І ст.'!D66+'Юр І ст. '!D66</f>
        <v>0</v>
      </c>
      <c r="E66" s="101">
        <f>'Цар І-ІІІ ст.'!E66+'Баб І-ІІІ ст.'!E66+'Преобр І-ІІІ ст.'!E66+'Пряд І-ІІІ ст.'!E66+'Мих І ст.'!E66+'Юр І ст. '!E66</f>
        <v>3195242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6" t="s">
        <v>31</v>
      </c>
      <c r="B67" s="4">
        <v>2272</v>
      </c>
      <c r="C67" s="101">
        <f>'Цар І-ІІІ ст.'!C67+'Баб І-ІІІ ст.'!C67+'Преобр І-ІІІ ст.'!C67+'Пряд І-ІІІ ст.'!C67+'Мих І ст.'!C67+'Юр І ст. '!C67</f>
        <v>351221</v>
      </c>
      <c r="D67" s="101">
        <f>'Цар І-ІІІ ст.'!D67+'Баб І-ІІІ ст.'!D67+'Преобр І-ІІІ ст.'!D67+'Пряд І-ІІІ ст.'!D67+'Мих І ст.'!D67+'Юр І ст. '!D67</f>
        <v>0</v>
      </c>
      <c r="E67" s="101">
        <f>'Цар І-ІІІ ст.'!E67+'Баб І-ІІІ ст.'!E67+'Преобр І-ІІІ ст.'!E67+'Пряд І-ІІІ ст.'!E67+'Мих І ст.'!E67+'Юр І ст. '!E67</f>
        <v>351221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54" customFormat="1" ht="13.5">
      <c r="A68" s="6" t="s">
        <v>32</v>
      </c>
      <c r="B68" s="4">
        <v>2273</v>
      </c>
      <c r="C68" s="101">
        <f>'Цар І-ІІІ ст.'!C68+'Баб І-ІІІ ст.'!C68+'Преобр І-ІІІ ст.'!C68+'Пряд І-ІІІ ст.'!C68+'Мих І ст.'!C68+'Юр І ст. '!C68</f>
        <v>484374</v>
      </c>
      <c r="D68" s="101">
        <f>'Цар І-ІІІ ст.'!D68+'Баб І-ІІІ ст.'!D68+'Преобр І-ІІІ ст.'!D68+'Пряд І-ІІІ ст.'!D68+'Мих І ст.'!D68+'Юр І ст. '!D68</f>
        <v>0</v>
      </c>
      <c r="E68" s="101">
        <f>'Цар І-ІІІ ст.'!E68+'Баб І-ІІІ ст.'!E68+'Преобр І-ІІІ ст.'!E68+'Пряд І-ІІІ ст.'!E68+'Мих І ст.'!E68+'Юр І ст. '!E68</f>
        <v>484374</v>
      </c>
      <c r="F68" s="5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6" t="s">
        <v>33</v>
      </c>
      <c r="B69" s="4">
        <v>2274</v>
      </c>
      <c r="C69" s="101">
        <f>'Цар І-ІІІ ст.'!C69+'Баб І-ІІІ ст.'!C69+'Преобр І-ІІІ ст.'!C69+'Пряд І-ІІІ ст.'!C69+'Мих І ст.'!C69+'Юр І ст. '!C69</f>
        <v>1104993</v>
      </c>
      <c r="D69" s="101">
        <f>'Цар І-ІІІ ст.'!D69+'Баб І-ІІІ ст.'!D69+'Преобр І-ІІІ ст.'!D69+'Пряд І-ІІІ ст.'!D69+'Мих І ст.'!D69+'Юр І ст. '!D69</f>
        <v>0</v>
      </c>
      <c r="E69" s="101">
        <f>'Цар І-ІІІ ст.'!E69+'Баб І-ІІІ ст.'!E69+'Преобр І-ІІІ ст.'!E69+'Пряд І-ІІІ ст.'!E69+'Мих І ст.'!E69+'Юр І ст. '!E69</f>
        <v>1104993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182</v>
      </c>
      <c r="B70" s="4">
        <v>2275</v>
      </c>
      <c r="C70" s="45">
        <v>0</v>
      </c>
      <c r="D70" s="45"/>
      <c r="E70" s="45">
        <f>C70+D70</f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13.5">
      <c r="A71" s="95" t="s">
        <v>183</v>
      </c>
      <c r="B71" s="4">
        <v>2276</v>
      </c>
      <c r="C71" s="45">
        <v>0</v>
      </c>
      <c r="D71" s="45"/>
      <c r="E71" s="45">
        <f>C71+D71</f>
        <v>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13.5">
      <c r="A72" s="6" t="s">
        <v>76</v>
      </c>
      <c r="B72" s="98">
        <v>2280</v>
      </c>
      <c r="C72" s="101">
        <f>'Цар І-ІІІ ст.'!C72+'Баб І-ІІІ ст.'!C72+'Преобр І-ІІІ ст.'!C72+'Пряд І-ІІІ ст.'!C72+'Мих І ст.'!C71+'Юр І ст. '!C71</f>
        <v>4600</v>
      </c>
      <c r="D72" s="101">
        <f>'Цар І-ІІІ ст.'!D72+'Баб І-ІІІ ст.'!D72+'Преобр І-ІІІ ст.'!D72+'Пряд І-ІІІ ст.'!D72+'Мих І ст.'!D71+'Юр І ст. '!D71</f>
        <v>0</v>
      </c>
      <c r="E72" s="101">
        <f>'Цар І-ІІІ ст.'!E72+'Баб І-ІІІ ст.'!E72+'Преобр І-ІІІ ст.'!E72+'Пряд І-ІІІ ст.'!E72+'Мих І ст.'!E71+'Юр І ст. '!E71</f>
        <v>4600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6" t="s">
        <v>77</v>
      </c>
      <c r="B73" s="4">
        <v>2281</v>
      </c>
      <c r="C73" s="101">
        <f>'Цар І-ІІІ ст.'!C73+'Баб І-ІІІ ст.'!C73+'Преобр І-ІІІ ст.'!C73+'Пряд І-ІІІ ст.'!C73+'Мих І ст.'!C72+'Юр І ст. '!C72</f>
        <v>0</v>
      </c>
      <c r="D73" s="101">
        <f>'Цар І-ІІІ ст.'!D73+'Баб І-ІІІ ст.'!D73+'Преобр І-ІІІ ст.'!D73+'Пряд І-ІІІ ст.'!D73+'Мих І ст.'!D72+'Юр І ст. '!D72</f>
        <v>0</v>
      </c>
      <c r="E73" s="101">
        <f>'Цар І-ІІІ ст.'!E73+'Баб І-ІІІ ст.'!E73+'Преобр І-ІІІ ст.'!E73+'Пряд І-ІІІ ст.'!E73+'Мих І ст.'!E72+'Юр І ст. '!E72</f>
        <v>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27">
      <c r="A74" s="6" t="s">
        <v>78</v>
      </c>
      <c r="B74" s="4">
        <v>2282</v>
      </c>
      <c r="C74" s="101">
        <f>'Цар І-ІІІ ст.'!C74+'Баб І-ІІІ ст.'!C74+'Преобр І-ІІІ ст.'!C74+'Пряд І-ІІІ ст.'!C74+'Мих І ст.'!C73+'Юр І ст. '!C73</f>
        <v>4600</v>
      </c>
      <c r="D74" s="101">
        <f>'Цар І-ІІІ ст.'!D74+'Баб І-ІІІ ст.'!D74+'Преобр І-ІІІ ст.'!D74+'Пряд І-ІІІ ст.'!D74+'Мих І ст.'!D73+'Юр І ст. '!D73</f>
        <v>0</v>
      </c>
      <c r="E74" s="101">
        <f>'Цар І-ІІІ ст.'!E74+'Баб І-ІІІ ст.'!E74+'Преобр І-ІІІ ст.'!E74+'Пряд І-ІІІ ст.'!E74+'Мих І ст.'!E73+'Юр І ст. '!E73</f>
        <v>4600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58" t="s">
        <v>98</v>
      </c>
      <c r="B75" s="98">
        <v>2400</v>
      </c>
      <c r="C75" s="101">
        <f>'Цар І-ІІІ ст.'!C75+'Баб І-ІІІ ст.'!C75+'Преобр І-ІІІ ст.'!C75+'Пряд І-ІІІ ст.'!C75+'Мих І ст.'!C74+'Юр І ст. '!C74</f>
        <v>0</v>
      </c>
      <c r="D75" s="101">
        <f>'Цар І-ІІІ ст.'!D75+'Баб І-ІІІ ст.'!D75+'Преобр І-ІІІ ст.'!D75+'Пряд І-ІІІ ст.'!D75+'Мих І ст.'!D74+'Юр І ст. '!D74</f>
        <v>0</v>
      </c>
      <c r="E75" s="101">
        <f>'Цар І-ІІІ ст.'!E75+'Баб І-ІІІ ст.'!E75+'Преобр І-ІІІ ст.'!E75+'Пряд І-ІІІ ст.'!E75+'Мих І ст.'!E74+'Юр І ст. '!E74</f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6" t="s">
        <v>113</v>
      </c>
      <c r="B76" s="98">
        <v>2410</v>
      </c>
      <c r="C76" s="101">
        <f>'Цар І-ІІІ ст.'!C76+'Баб І-ІІІ ст.'!C76+'Преобр І-ІІІ ст.'!C76+'Пряд І-ІІІ ст.'!C76+'Мих І ст.'!C75+'Юр І ст. '!C75</f>
        <v>0</v>
      </c>
      <c r="D76" s="101">
        <f>'Цар І-ІІІ ст.'!D76+'Баб І-ІІІ ст.'!D76+'Преобр І-ІІІ ст.'!D76+'Пряд І-ІІІ ст.'!D76+'Мих І ст.'!D75+'Юр І ст. '!D75</f>
        <v>0</v>
      </c>
      <c r="E76" s="101">
        <f>'Цар І-ІІІ ст.'!E76+'Баб І-ІІІ ст.'!E76+'Преобр І-ІІІ ст.'!E76+'Пряд І-ІІІ ст.'!E76+'Мих І ст.'!E75+'Юр І ст. '!E75</f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33" customFormat="1" ht="13.5">
      <c r="A77" s="6" t="s">
        <v>114</v>
      </c>
      <c r="B77" s="98">
        <v>2420</v>
      </c>
      <c r="C77" s="101">
        <f>'Цар І-ІІІ ст.'!C77+'Баб І-ІІІ ст.'!C77+'Преобр І-ІІІ ст.'!C77+'Пряд І-ІІІ ст.'!C77+'Мих І ст.'!C76+'Юр І ст. '!C76</f>
        <v>0</v>
      </c>
      <c r="D77" s="101">
        <f>'Цар І-ІІІ ст.'!D77+'Баб І-ІІІ ст.'!D77+'Преобр І-ІІІ ст.'!D77+'Пряд І-ІІІ ст.'!D77+'Мих І ст.'!D76+'Юр І ст. '!D76</f>
        <v>0</v>
      </c>
      <c r="E77" s="101">
        <f>'Цар І-ІІІ ст.'!E77+'Баб І-ІІІ ст.'!E77+'Преобр І-ІІІ ст.'!E77+'Пряд І-ІІІ ст.'!E77+'Мих І ст.'!E76+'Юр І ст. '!E76</f>
        <v>0</v>
      </c>
      <c r="F77" s="3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4" customFormat="1" ht="13.5">
      <c r="A78" s="58" t="s">
        <v>99</v>
      </c>
      <c r="B78" s="98">
        <v>2600</v>
      </c>
      <c r="C78" s="101">
        <f>'Цар І-ІІІ ст.'!C78+'Баб І-ІІІ ст.'!C78+'Преобр І-ІІІ ст.'!C78+'Пряд І-ІІІ ст.'!C78+'Мих І ст.'!C77+'Юр І ст. '!C77</f>
        <v>0</v>
      </c>
      <c r="D78" s="101">
        <f>'Цар І-ІІІ ст.'!D78+'Баб І-ІІІ ст.'!D78+'Преобр І-ІІІ ст.'!D78+'Пряд І-ІІІ ст.'!D78+'Мих І ст.'!D77+'Юр І ст. '!D77</f>
        <v>0</v>
      </c>
      <c r="E78" s="101">
        <f>'Цар І-ІІІ ст.'!E78+'Баб І-ІІІ ст.'!E78+'Преобр І-ІІІ ст.'!E78+'Пряд І-ІІІ ст.'!E78+'Мих І ст.'!E77+'Юр І ст. '!E77</f>
        <v>0</v>
      </c>
      <c r="F78" s="53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27">
      <c r="A79" s="6" t="s">
        <v>35</v>
      </c>
      <c r="B79" s="98">
        <v>2610</v>
      </c>
      <c r="C79" s="101">
        <f>'Цар І-ІІІ ст.'!C79+'Баб І-ІІІ ст.'!C79+'Преобр І-ІІІ ст.'!C79+'Пряд І-ІІІ ст.'!C79+'Мих І ст.'!C78+'Юр І ст. '!C78</f>
        <v>0</v>
      </c>
      <c r="D79" s="101">
        <f>'Цар І-ІІІ ст.'!D79+'Баб І-ІІІ ст.'!D79+'Преобр І-ІІІ ст.'!D79+'Пряд І-ІІІ ст.'!D79+'Мих І ст.'!D78+'Юр І ст. '!D78</f>
        <v>0</v>
      </c>
      <c r="E79" s="101">
        <f>'Цар І-ІІІ ст.'!E79+'Баб І-ІІІ ст.'!E79+'Преобр І-ІІІ ст.'!E79+'Пряд І-ІІІ ст.'!E79+'Мих І ст.'!E78+'Юр І ст. '!E78</f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59" t="s">
        <v>100</v>
      </c>
      <c r="B80" s="51">
        <v>2620</v>
      </c>
      <c r="C80" s="101">
        <f>'Цар І-ІІІ ст.'!C80+'Баб І-ІІІ ст.'!C80+'Преобр І-ІІІ ст.'!C80+'Пряд І-ІІІ ст.'!C80+'Мих І ст.'!C79+'Юр І ст. '!C79</f>
        <v>0</v>
      </c>
      <c r="D80" s="101">
        <f>'Цар І-ІІІ ст.'!D80+'Баб І-ІІІ ст.'!D80+'Преобр І-ІІІ ст.'!D80+'Пряд І-ІІІ ст.'!D80+'Мих І ст.'!D79+'Юр І ст. '!D79</f>
        <v>0</v>
      </c>
      <c r="E80" s="101">
        <f>'Цар І-ІІІ ст.'!E80+'Баб І-ІІІ ст.'!E80+'Преобр І-ІІІ ст.'!E80+'Пряд І-ІІІ ст.'!E80+'Мих І ст.'!E79+'Юр І ст. '!E79</f>
        <v>0</v>
      </c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7" customFormat="1" ht="13.5">
      <c r="A81" s="59" t="s">
        <v>101</v>
      </c>
      <c r="B81" s="98">
        <v>2630</v>
      </c>
      <c r="C81" s="101">
        <f>'Цар І-ІІІ ст.'!C81+'Баб І-ІІІ ст.'!C81+'Преобр І-ІІІ ст.'!C81+'Пряд І-ІІІ ст.'!C81+'Мих І ст.'!C80+'Юр І ст. '!C80</f>
        <v>0</v>
      </c>
      <c r="D81" s="101">
        <f>'Цар І-ІІІ ст.'!D81+'Баб І-ІІІ ст.'!D81+'Преобр І-ІІІ ст.'!D81+'Пряд І-ІІІ ст.'!D81+'Мих І ст.'!D80+'Юр І ст. '!D80</f>
        <v>0</v>
      </c>
      <c r="E81" s="101">
        <f>'Цар І-ІІІ ст.'!E81+'Баб І-ІІІ ст.'!E81+'Преобр І-ІІІ ст.'!E81+'Пряд І-ІІІ ст.'!E81+'Мих І ст.'!E80+'Юр І ст. '!E80</f>
        <v>0</v>
      </c>
      <c r="F81" s="5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3.5">
      <c r="A82" s="59" t="s">
        <v>102</v>
      </c>
      <c r="B82" s="98">
        <v>2700</v>
      </c>
      <c r="C82" s="101">
        <f>'Цар І-ІІІ ст.'!C82+'Баб І-ІІІ ст.'!C82+'Преобр І-ІІІ ст.'!C82+'Пряд І-ІІІ ст.'!C82+'Мих І ст.'!C81+'Юр І ст. '!C81</f>
        <v>21682</v>
      </c>
      <c r="D82" s="101">
        <f>'Цар І-ІІІ ст.'!D82+'Баб І-ІІІ ст.'!D82+'Преобр І-ІІІ ст.'!D82+'Пряд І-ІІІ ст.'!D82+'Мих І ст.'!D81+'Юр І ст. '!D81</f>
        <v>0</v>
      </c>
      <c r="E82" s="101">
        <f>'Цар І-ІІІ ст.'!E82+'Баб І-ІІІ ст.'!E82+'Преобр І-ІІІ ст.'!E82+'Пряд І-ІІІ ст.'!E82+'Мих І ст.'!E81+'Юр І ст. '!E81</f>
        <v>21682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5" customHeight="1">
      <c r="A83" s="6" t="s">
        <v>36</v>
      </c>
      <c r="B83" s="4">
        <v>2710</v>
      </c>
      <c r="C83" s="101">
        <f>'Цар І-ІІІ ст.'!C83+'Баб І-ІІІ ст.'!C83+'Преобр І-ІІІ ст.'!C83+'Пряд І-ІІІ ст.'!C83+'Мих І ст.'!C82+'Юр І ст. '!C82</f>
        <v>0</v>
      </c>
      <c r="D83" s="101">
        <f>'Цар І-ІІІ ст.'!D83+'Баб І-ІІІ ст.'!D83+'Преобр І-ІІІ ст.'!D83+'Пряд І-ІІІ ст.'!D83+'Мих І ст.'!D82+'Юр І ст. '!D82</f>
        <v>0</v>
      </c>
      <c r="E83" s="101">
        <f>'Цар І-ІІІ ст.'!E83+'Баб І-ІІІ ст.'!E83+'Преобр І-ІІІ ст.'!E83+'Пряд І-ІІІ ст.'!E83+'Мих І ст.'!E82+'Юр І ст. '!E82</f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54" customFormat="1" ht="13.5">
      <c r="A84" s="6" t="s">
        <v>37</v>
      </c>
      <c r="B84" s="4">
        <v>2720</v>
      </c>
      <c r="C84" s="101">
        <f>'Цар І-ІІІ ст.'!C84+'Баб І-ІІІ ст.'!C84+'Преобр І-ІІІ ст.'!C84+'Пряд І-ІІІ ст.'!C84+'Мих І ст.'!C83+'Юр І ст. '!C83</f>
        <v>0</v>
      </c>
      <c r="D84" s="101">
        <f>'Цар І-ІІІ ст.'!D84+'Баб І-ІІІ ст.'!D84+'Преобр І-ІІІ ст.'!D84+'Пряд І-ІІІ ст.'!D84+'Мих І ст.'!D83+'Юр І ст. '!D83</f>
        <v>0</v>
      </c>
      <c r="E84" s="101">
        <f>'Цар І-ІІІ ст.'!E84+'Баб І-ІІІ ст.'!E84+'Преобр І-ІІІ ст.'!E84+'Пряд І-ІІІ ст.'!E84+'Мих І ст.'!E83+'Юр І ст. '!E83</f>
        <v>0</v>
      </c>
      <c r="F84" s="53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6" t="s">
        <v>103</v>
      </c>
      <c r="B85" s="4">
        <v>2730</v>
      </c>
      <c r="C85" s="101">
        <f>'Цар І-ІІІ ст.'!C85+'Баб І-ІІІ ст.'!C85+'Преобр І-ІІІ ст.'!C85+'Пряд І-ІІІ ст.'!C85+'Мих І ст.'!C84+'Юр І ст. '!C84</f>
        <v>21682</v>
      </c>
      <c r="D85" s="101">
        <f>'Цар І-ІІІ ст.'!D85+'Баб І-ІІІ ст.'!D85+'Преобр І-ІІІ ст.'!D85+'Пряд І-ІІІ ст.'!D85+'Мих І ст.'!D84+'Юр І ст. '!D84</f>
        <v>0</v>
      </c>
      <c r="E85" s="101">
        <f>'Цар І-ІІІ ст.'!E85+'Баб І-ІІІ ст.'!E85+'Преобр І-ІІІ ст.'!E85+'Пряд І-ІІІ ст.'!E85+'Мих І ст.'!E84+'Юр І ст. '!E84</f>
        <v>21682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3.5">
      <c r="A86" s="6" t="s">
        <v>2</v>
      </c>
      <c r="B86" s="98">
        <v>2800</v>
      </c>
      <c r="C86" s="101">
        <f>'Цар І-ІІІ ст.'!C86+'Баб І-ІІІ ст.'!C86+'Преобр І-ІІІ ст.'!C86+'Пряд І-ІІІ ст.'!C86+'Мих І ст.'!C85+'Юр І ст. '!C85</f>
        <v>1000</v>
      </c>
      <c r="D86" s="101">
        <f>'Цар І-ІІІ ст.'!D86+'Баб І-ІІІ ст.'!D86+'Преобр І-ІІІ ст.'!D86+'Пряд І-ІІІ ст.'!D86+'Мих І ст.'!D85+'Юр І ст. '!D85</f>
        <v>0</v>
      </c>
      <c r="E86" s="101">
        <f>'Цар І-ІІІ ст.'!E86+'Баб І-ІІІ ст.'!E86+'Преобр І-ІІІ ст.'!E86+'Пряд І-ІІІ ст.'!E86+'Мих І ст.'!E85+'Юр І ст. '!E85</f>
        <v>1000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5" customHeight="1">
      <c r="A87" s="49" t="s">
        <v>38</v>
      </c>
      <c r="B87" s="50">
        <v>3000</v>
      </c>
      <c r="C87" s="101">
        <f>'Цар І-ІІІ ст.'!C87+'Баб І-ІІІ ст.'!C87+'Преобр І-ІІІ ст.'!C87+'Пряд І-ІІІ ст.'!C87+'Мих І ст.'!C86+'Юр І ст. '!C86</f>
        <v>0</v>
      </c>
      <c r="D87" s="101">
        <f>'Цар І-ІІІ ст.'!D87+'Баб І-ІІІ ст.'!D87+'Преобр І-ІІІ ст.'!D87+'Пряд І-ІІІ ст.'!D87+'Мих І ст.'!D86+'Юр І ст. '!D86</f>
        <v>154577</v>
      </c>
      <c r="E87" s="101">
        <f>'Цар І-ІІІ ст.'!E87+'Баб І-ІІІ ст.'!E87+'Преобр І-ІІІ ст.'!E87+'Пряд І-ІІІ ст.'!E87+'Мих І ст.'!E86+'Юр І ст. '!E86</f>
        <v>154577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33" customFormat="1" ht="13.5">
      <c r="A88" s="58" t="s">
        <v>39</v>
      </c>
      <c r="B88" s="50">
        <v>3100</v>
      </c>
      <c r="C88" s="101">
        <f>'Цар І-ІІІ ст.'!C88+'Баб І-ІІІ ст.'!C88+'Преобр І-ІІІ ст.'!C88+'Пряд І-ІІІ ст.'!C88+'Мих І ст.'!C87+'Юр І ст. '!C87</f>
        <v>0</v>
      </c>
      <c r="D88" s="101">
        <f>'Цар І-ІІІ ст.'!D88+'Баб І-ІІІ ст.'!D88+'Преобр І-ІІІ ст.'!D88+'Пряд І-ІІІ ст.'!D88+'Мих І ст.'!D87+'Юр І ст. '!D87</f>
        <v>154577</v>
      </c>
      <c r="E88" s="101">
        <f>'Цар І-ІІІ ст.'!E88+'Баб І-ІІІ ст.'!E88+'Преобр І-ІІІ ст.'!E88+'Пряд І-ІІІ ст.'!E88+'Мих І ст.'!E87+'Юр І ст. '!E87</f>
        <v>154577</v>
      </c>
      <c r="F88" s="3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4" customFormat="1" ht="13.5">
      <c r="A89" s="106" t="s">
        <v>40</v>
      </c>
      <c r="B89" s="98">
        <v>3110</v>
      </c>
      <c r="C89" s="101">
        <f>'Цар І-ІІІ ст.'!C89+'Баб І-ІІІ ст.'!C89+'Преобр І-ІІІ ст.'!C89+'Пряд І-ІІІ ст.'!C89+'Мих І ст.'!C88+'Юр І ст. '!C88</f>
        <v>0</v>
      </c>
      <c r="D89" s="101">
        <f>'Цар І-ІІІ ст.'!D89+'Баб І-ІІІ ст.'!D89+'Преобр І-ІІІ ст.'!D89+'Пряд І-ІІІ ст.'!D89+'Мих І ст.'!D88+'Юр І ст. '!D88</f>
        <v>154577</v>
      </c>
      <c r="E89" s="101">
        <f>'Цар І-ІІІ ст.'!E89+'Баб І-ІІІ ст.'!E89+'Преобр І-ІІІ ст.'!E89+'Пряд І-ІІІ ст.'!E89+'Мих І ст.'!E88+'Юр І ст. '!E88</f>
        <v>154577</v>
      </c>
      <c r="F89" s="53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7" customFormat="1" ht="13.5">
      <c r="A90" s="6" t="s">
        <v>41</v>
      </c>
      <c r="B90" s="51">
        <v>3120</v>
      </c>
      <c r="C90" s="101">
        <f>'Цар І-ІІІ ст.'!C90+'Баб І-ІІІ ст.'!C90+'Преобр І-ІІІ ст.'!C90+'Пряд І-ІІІ ст.'!C90+'Мих І ст.'!C89+'Юр І ст. '!C89</f>
        <v>0</v>
      </c>
      <c r="D90" s="101">
        <f>'Цар І-ІІІ ст.'!D90+'Баб І-ІІІ ст.'!D90+'Преобр І-ІІІ ст.'!D90+'Пряд І-ІІІ ст.'!D90+'Мих І ст.'!D89+'Юр І ст. '!D89</f>
        <v>0</v>
      </c>
      <c r="E90" s="101">
        <f>'Цар І-ІІІ ст.'!E90+'Баб І-ІІІ ст.'!E90+'Преобр І-ІІІ ст.'!E90+'Пряд І-ІІІ ст.'!E90+'Мих І ст.'!E89+'Юр І ст. '!E89</f>
        <v>0</v>
      </c>
      <c r="F90" s="5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54" customFormat="1" ht="15.75" customHeight="1">
      <c r="A91" s="11" t="s">
        <v>104</v>
      </c>
      <c r="B91" s="4">
        <v>3121</v>
      </c>
      <c r="C91" s="101">
        <f>'Цар І-ІІІ ст.'!C91+'Баб І-ІІІ ст.'!C91+'Преобр І-ІІІ ст.'!C91+'Пряд І-ІІІ ст.'!C91+'Мих І ст.'!C90+'Юр І ст. '!C90</f>
        <v>0</v>
      </c>
      <c r="D91" s="101">
        <f>'Цар І-ІІІ ст.'!D91+'Баб І-ІІІ ст.'!D91+'Преобр І-ІІІ ст.'!D91+'Пряд І-ІІІ ст.'!D91+'Мих І ст.'!D90+'Юр І ст. '!D90</f>
        <v>0</v>
      </c>
      <c r="E91" s="101">
        <f>'Цар І-ІІІ ст.'!E91+'Баб І-ІІІ ст.'!E91+'Преобр І-ІІІ ст.'!E91+'Пряд І-ІІІ ст.'!E91+'Мих І ст.'!E90+'Юр І ст. '!E90</f>
        <v>0</v>
      </c>
      <c r="F91" s="53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105</v>
      </c>
      <c r="B92" s="4">
        <v>3122</v>
      </c>
      <c r="C92" s="101">
        <f>'Цар І-ІІІ ст.'!C92+'Баб І-ІІІ ст.'!C92+'Преобр І-ІІІ ст.'!C92+'Пряд І-ІІІ ст.'!C92+'Мих І ст.'!C91+'Юр І ст. '!C91</f>
        <v>0</v>
      </c>
      <c r="D92" s="101">
        <f>'Цар І-ІІІ ст.'!D92+'Баб І-ІІІ ст.'!D92+'Преобр І-ІІІ ст.'!D92+'Пряд І-ІІІ ст.'!D92+'Мих І ст.'!D91+'Юр І ст. '!D91</f>
        <v>0</v>
      </c>
      <c r="E92" s="101">
        <f>'Цар І-ІІІ ст.'!E92+'Баб І-ІІІ ст.'!E92+'Преобр І-ІІІ ст.'!E92+'Пряд І-ІІІ ст.'!E92+'Мих І ст.'!E91+'Юр І ст. '!E91</f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33" customFormat="1" ht="13.5">
      <c r="A93" s="6" t="s">
        <v>79</v>
      </c>
      <c r="B93" s="98">
        <v>3130</v>
      </c>
      <c r="C93" s="101">
        <f>'Цар І-ІІІ ст.'!C93+'Баб І-ІІІ ст.'!C93+'Преобр І-ІІІ ст.'!C93+'Пряд І-ІІІ ст.'!C93+'Мих І ст.'!C92+'Юр І ст. '!C92</f>
        <v>0</v>
      </c>
      <c r="D93" s="101">
        <f>'Цар І-ІІІ ст.'!D93+'Баб І-ІІІ ст.'!D93+'Преобр І-ІІІ ст.'!D93+'Пряд І-ІІІ ст.'!D93+'Мих І ст.'!D92+'Юр І ст. '!D92</f>
        <v>0</v>
      </c>
      <c r="E93" s="101">
        <f>'Цар І-ІІІ ст.'!E93+'Баб І-ІІІ ст.'!E93+'Преобр І-ІІІ ст.'!E93+'Пряд І-ІІІ ст.'!E93+'Мих І ст.'!E92+'Юр І ст. '!E92</f>
        <v>0</v>
      </c>
      <c r="F93" s="3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54" customFormat="1" ht="13.5">
      <c r="A94" s="6" t="s">
        <v>106</v>
      </c>
      <c r="B94" s="4">
        <v>3131</v>
      </c>
      <c r="C94" s="101">
        <f>'Цар І-ІІІ ст.'!C94+'Баб І-ІІІ ст.'!C94+'Преобр І-ІІІ ст.'!C94+'Пряд І-ІІІ ст.'!C94+'Мих І ст.'!C93+'Юр І ст. '!C93</f>
        <v>0</v>
      </c>
      <c r="D94" s="101">
        <f>'Цар І-ІІІ ст.'!D94+'Баб І-ІІІ ст.'!D94+'Преобр І-ІІІ ст.'!D94+'Пряд І-ІІІ ст.'!D94+'Мих І ст.'!D93+'Юр І ст. '!D93</f>
        <v>0</v>
      </c>
      <c r="E94" s="101">
        <f>'Цар І-ІІІ ст.'!E94+'Баб І-ІІІ ст.'!E94+'Преобр І-ІІІ ст.'!E94+'Пряд І-ІІІ ст.'!E94+'Мих І ст.'!E93+'Юр І ст. '!E93</f>
        <v>0</v>
      </c>
      <c r="F94" s="53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06" t="s">
        <v>107</v>
      </c>
      <c r="B95" s="4">
        <v>3132</v>
      </c>
      <c r="C95" s="101">
        <f>'Цар І-ІІІ ст.'!C95+'Баб І-ІІІ ст.'!C95+'Преобр І-ІІІ ст.'!C95+'Пряд І-ІІІ ст.'!C95+'Мих І ст.'!C94+'Юр І ст. '!C94</f>
        <v>0</v>
      </c>
      <c r="D95" s="101">
        <f>'Цар І-ІІІ ст.'!D95+'Баб І-ІІІ ст.'!D95+'Преобр І-ІІІ ст.'!D95+'Пряд І-ІІІ ст.'!D95+'Мих І ст.'!D94+'Юр І ст. '!D94</f>
        <v>0</v>
      </c>
      <c r="E95" s="101">
        <f>'Цар І-ІІІ ст.'!E95+'Баб І-ІІІ ст.'!E95+'Преобр І-ІІІ ст.'!E95+'Пряд І-ІІІ ст.'!E95+'Мих І ст.'!E94+'Юр І ст. '!E94</f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80</v>
      </c>
      <c r="B96" s="4">
        <v>3140</v>
      </c>
      <c r="C96" s="101">
        <f>'Цар І-ІІІ ст.'!C96+'Баб І-ІІІ ст.'!C96+'Преобр І-ІІІ ст.'!C96+'Пряд І-ІІІ ст.'!C96+'Мих І ст.'!C95+'Юр І ст. '!C95</f>
        <v>0</v>
      </c>
      <c r="D96" s="101">
        <f>'Цар І-ІІІ ст.'!D96+'Баб І-ІІІ ст.'!D96+'Преобр І-ІІІ ст.'!D96+'Пряд І-ІІІ ст.'!D96+'Мих І ст.'!D95+'Юр І ст. '!D95</f>
        <v>0</v>
      </c>
      <c r="E96" s="101">
        <f>'Цар І-ІІІ ст.'!E96+'Баб І-ІІІ ст.'!E96+'Преобр І-ІІІ ст.'!E96+'Пряд І-ІІІ ст.'!E96+'Мих І ст.'!E95+'Юр І ст. '!E95</f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108</v>
      </c>
      <c r="B97" s="4">
        <v>3141</v>
      </c>
      <c r="C97" s="101">
        <f>'Цар І-ІІІ ст.'!C97+'Баб І-ІІІ ст.'!C97+'Преобр І-ІІІ ст.'!C97+'Пряд І-ІІІ ст.'!C97+'Мих І ст.'!C96+'Юр І ст. '!C96</f>
        <v>0</v>
      </c>
      <c r="D97" s="101">
        <f>'Цар І-ІІІ ст.'!D97+'Баб І-ІІІ ст.'!D97+'Преобр І-ІІІ ст.'!D97+'Пряд І-ІІІ ст.'!D97+'Мих І ст.'!D96+'Юр І ст. '!D96</f>
        <v>0</v>
      </c>
      <c r="E97" s="101">
        <f>'Цар І-ІІІ ст.'!E97+'Баб І-ІІІ ст.'!E97+'Преобр І-ІІІ ст.'!E97+'Пряд І-ІІІ ст.'!E97+'Мих І ст.'!E96+'Юр І ст. '!E96</f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109</v>
      </c>
      <c r="B98" s="4">
        <v>3142</v>
      </c>
      <c r="C98" s="101">
        <f>'Цар І-ІІІ ст.'!C98+'Баб І-ІІІ ст.'!C98+'Преобр І-ІІІ ст.'!C98+'Пряд І-ІІІ ст.'!C98+'Мих І ст.'!C97+'Юр І ст. '!C97</f>
        <v>0</v>
      </c>
      <c r="D98" s="101">
        <f>'Цар І-ІІІ ст.'!D98+'Баб І-ІІІ ст.'!D98+'Преобр І-ІІІ ст.'!D98+'Пряд І-ІІІ ст.'!D98+'Мих І ст.'!D97+'Юр І ст. '!D97</f>
        <v>0</v>
      </c>
      <c r="E98" s="101">
        <f>'Цар І-ІІІ ст.'!E98+'Баб І-ІІІ ст.'!E98+'Преобр І-ІІІ ст.'!E98+'Пряд І-ІІІ ст.'!E98+'Мих І ст.'!E97+'Юр І ст. '!E97</f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11" t="s">
        <v>110</v>
      </c>
      <c r="B99" s="4">
        <v>3143</v>
      </c>
      <c r="C99" s="101">
        <f>'Цар І-ІІІ ст.'!C99+'Баб І-ІІІ ст.'!C99+'Преобр І-ІІІ ст.'!C99+'Пряд І-ІІІ ст.'!C99+'Мих І ст.'!C98+'Юр І ст. '!C98</f>
        <v>0</v>
      </c>
      <c r="D99" s="101">
        <f>'Цар І-ІІІ ст.'!D99+'Баб І-ІІІ ст.'!D99+'Преобр І-ІІІ ст.'!D99+'Пряд І-ІІІ ст.'!D99+'Мих І ст.'!D98+'Юр І ст. '!D98</f>
        <v>0</v>
      </c>
      <c r="E99" s="101">
        <f>'Цар І-ІІІ ст.'!E99+'Баб І-ІІІ ст.'!E99+'Преобр І-ІІІ ст.'!E99+'Пряд І-ІІІ ст.'!E99+'Мих І ст.'!E98+'Юр І ст. '!E98</f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42</v>
      </c>
      <c r="B100" s="50">
        <v>3150</v>
      </c>
      <c r="C100" s="101">
        <f>'Цар І-ІІІ ст.'!C100+'Баб І-ІІІ ст.'!C100+'Преобр І-ІІІ ст.'!C100+'Пряд І-ІІІ ст.'!C100+'Мих І ст.'!C99+'Юр І ст. '!C99</f>
        <v>0</v>
      </c>
      <c r="D100" s="101">
        <f>'Цар І-ІІІ ст.'!D100+'Баб І-ІІІ ст.'!D100+'Преобр І-ІІІ ст.'!D100+'Пряд І-ІІІ ст.'!D100+'Мих І ст.'!D99+'Юр І ст. '!D99</f>
        <v>0</v>
      </c>
      <c r="E100" s="101">
        <f>'Цар І-ІІІ ст.'!E100+'Баб І-ІІІ ст.'!E100+'Преобр І-ІІІ ст.'!E100+'Пряд І-ІІІ ст.'!E100+'Мих І ст.'!E99+'Юр І ст. '!E99</f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33" customFormat="1" ht="13.5">
      <c r="A101" s="58" t="s">
        <v>43</v>
      </c>
      <c r="B101" s="50">
        <v>3160</v>
      </c>
      <c r="C101" s="101">
        <f>'Цар І-ІІІ ст.'!C101+'Баб І-ІІІ ст.'!C101+'Преобр І-ІІІ ст.'!C101+'Пряд І-ІІІ ст.'!C101+'Мих І ст.'!C100+'Юр І ст. '!C100</f>
        <v>0</v>
      </c>
      <c r="D101" s="101">
        <f>'Цар І-ІІІ ст.'!D101+'Баб І-ІІІ ст.'!D101+'Преобр І-ІІІ ст.'!D101+'Пряд І-ІІІ ст.'!D101+'Мих І ст.'!D100+'Юр І ст. '!D100</f>
        <v>0</v>
      </c>
      <c r="E101" s="101">
        <f>'Цар І-ІІІ ст.'!E101+'Баб І-ІІІ ст.'!E101+'Преобр І-ІІІ ст.'!E101+'Пряд І-ІІІ ст.'!E101+'Мих І ст.'!E100+'Юр І ст. '!E100</f>
        <v>0</v>
      </c>
      <c r="F101" s="3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54" customFormat="1" ht="13.5">
      <c r="A102" s="58" t="s">
        <v>44</v>
      </c>
      <c r="B102" s="50">
        <v>3200</v>
      </c>
      <c r="C102" s="101">
        <f>'Цар І-ІІІ ст.'!C102+'Баб І-ІІІ ст.'!C102+'Преобр І-ІІІ ст.'!C102+'Пряд І-ІІІ ст.'!C102+'Мих І ст.'!C101+'Юр І ст. '!C101</f>
        <v>0</v>
      </c>
      <c r="D102" s="101">
        <f>'Цар І-ІІІ ст.'!D102+'Баб І-ІІІ ст.'!D102+'Преобр І-ІІІ ст.'!D102+'Пряд І-ІІІ ст.'!D102+'Мих І ст.'!D101+'Юр І ст. '!D101</f>
        <v>0</v>
      </c>
      <c r="E102" s="101">
        <f>'Цар І-ІІІ ст.'!E102+'Баб І-ІІІ ст.'!E102+'Преобр І-ІІІ ст.'!E102+'Пряд І-ІІІ ст.'!E102+'Мих І ст.'!E101+'Юр І ст. '!E101</f>
        <v>0</v>
      </c>
      <c r="F102" s="5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6" t="s">
        <v>45</v>
      </c>
      <c r="B103" s="4">
        <v>3210</v>
      </c>
      <c r="C103" s="101">
        <f>'Цар І-ІІІ ст.'!C103+'Баб І-ІІІ ст.'!C103+'Преобр І-ІІІ ст.'!C103+'Пряд І-ІІІ ст.'!C103+'Мих І ст.'!C102+'Юр І ст. '!C102</f>
        <v>0</v>
      </c>
      <c r="D103" s="101">
        <f>'Цар І-ІІІ ст.'!D103+'Баб І-ІІІ ст.'!D103+'Преобр І-ІІІ ст.'!D103+'Пряд І-ІІІ ст.'!D103+'Мих І ст.'!D102+'Юр І ст. '!D102</f>
        <v>0</v>
      </c>
      <c r="E103" s="101">
        <f>'Цар І-ІІІ ст.'!E103+'Баб І-ІІІ ст.'!E103+'Преобр І-ІІІ ст.'!E103+'Пряд І-ІІІ ст.'!E103+'Мих І ст.'!E102+'Юр І ст. '!E102</f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13.5">
      <c r="A104" s="59" t="s">
        <v>46</v>
      </c>
      <c r="B104" s="4">
        <v>3220</v>
      </c>
      <c r="C104" s="101">
        <f>'Цар І-ІІІ ст.'!C104+'Баб І-ІІІ ст.'!C104+'Преобр І-ІІІ ст.'!C104+'Пряд І-ІІІ ст.'!C104+'Мих І ст.'!C103+'Юр І ст. '!C103</f>
        <v>0</v>
      </c>
      <c r="D104" s="101">
        <f>'Цар І-ІІІ ст.'!D104+'Баб І-ІІІ ст.'!D104+'Преобр І-ІІІ ст.'!D104+'Пряд І-ІІІ ст.'!D104+'Мих І ст.'!D103+'Юр І ст. '!D103</f>
        <v>0</v>
      </c>
      <c r="E104" s="101">
        <f>'Цар І-ІІІ ст.'!E104+'Баб І-ІІІ ст.'!E104+'Преобр І-ІІІ ст.'!E104+'Пряд І-ІІІ ст.'!E104+'Мих І ст.'!E103+'Юр І ст. '!E103</f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27">
      <c r="A105" s="6" t="s">
        <v>111</v>
      </c>
      <c r="B105" s="4">
        <v>3230</v>
      </c>
      <c r="C105" s="101">
        <f>'Цар І-ІІІ ст.'!C105+'Баб І-ІІІ ст.'!C105+'Преобр І-ІІІ ст.'!C105+'Пряд І-ІІІ ст.'!C105+'Мих І ст.'!C104+'Юр І ст. '!C104</f>
        <v>0</v>
      </c>
      <c r="D105" s="101">
        <f>'Цар І-ІІІ ст.'!D105+'Баб І-ІІІ ст.'!D105+'Преобр І-ІІІ ст.'!D105+'Пряд І-ІІІ ст.'!D105+'Мих І ст.'!D104+'Юр І ст. '!D104</f>
        <v>0</v>
      </c>
      <c r="E105" s="101">
        <f>'Цар І-ІІІ ст.'!E105+'Баб І-ІІІ ст.'!E105+'Преобр І-ІІІ ст.'!E105+'Пряд І-ІІІ ст.'!E105+'Мих І ст.'!E104+'Юр І ст. '!E104</f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6.5" customHeight="1">
      <c r="A106" s="6" t="s">
        <v>47</v>
      </c>
      <c r="B106" s="4">
        <v>3240</v>
      </c>
      <c r="C106" s="101">
        <f>'Цар І-ІІІ ст.'!C106+'Баб І-ІІІ ст.'!C106+'Преобр І-ІІІ ст.'!C106+'Пряд І-ІІІ ст.'!C106+'Мих І ст.'!C105+'Юр І ст. '!C105</f>
        <v>0</v>
      </c>
      <c r="D106" s="101">
        <f>'Цар І-ІІІ ст.'!D106+'Баб І-ІІІ ст.'!D106+'Преобр І-ІІІ ст.'!D106+'Пряд І-ІІІ ст.'!D106+'Мих І ст.'!D105+'Юр І ст. '!D105</f>
        <v>0</v>
      </c>
      <c r="E106" s="101">
        <f>'Цар І-ІІІ ст.'!E106+'Баб І-ІІІ ст.'!E106+'Преобр І-ІІІ ст.'!E106+'Пряд І-ІІІ ст.'!E106+'Мих І ст.'!E105+'Юр І ст. '!E105</f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33" customFormat="1" ht="15">
      <c r="A107" s="49" t="s">
        <v>67</v>
      </c>
      <c r="B107" s="63">
        <v>4110</v>
      </c>
      <c r="C107" s="101">
        <f>'Цар І-ІІІ ст.'!C107+'Баб І-ІІІ ст.'!C107+'Преобр І-ІІІ ст.'!C107+'Пряд І-ІІІ ст.'!C107+'Мих І ст.'!C106+'Юр І ст. '!C106</f>
        <v>0</v>
      </c>
      <c r="D107" s="101">
        <f>'Цар І-ІІІ ст.'!D107+'Баб І-ІІІ ст.'!D107+'Преобр І-ІІІ ст.'!D107+'Пряд І-ІІІ ст.'!D107+'Мих І ст.'!D106+'Юр І ст. '!D106</f>
        <v>0</v>
      </c>
      <c r="E107" s="101">
        <f>'Цар І-ІІІ ст.'!E107+'Баб І-ІІІ ст.'!E107+'Преобр І-ІІІ ст.'!E107+'Пряд І-ІІІ ст.'!E107+'Мих І ст.'!E106+'Юр І ст. '!E106</f>
        <v>0</v>
      </c>
      <c r="F107" s="32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66" customFormat="1" ht="13.5" hidden="1">
      <c r="A108" s="6" t="s">
        <v>48</v>
      </c>
      <c r="B108" s="4">
        <v>4112</v>
      </c>
      <c r="C108" s="101">
        <f>'Цар І-ІІІ ст.'!C108+'Баб І-ІІІ ст.'!C108+'Преобр І-ІІІ ст.'!C108+'Пряд І-ІІІ ст.'!C108+'Мих І ст.'!C107+'Юр І ст. '!C107</f>
        <v>0</v>
      </c>
      <c r="D108" s="101">
        <f>'Цар І-ІІІ ст.'!D108+'Баб І-ІІІ ст.'!D108+'Преобр І-ІІІ ст.'!D108+'Пряд І-ІІІ ст.'!D108+'Мих І ст.'!D107+'Юр І ст. '!D107</f>
        <v>0</v>
      </c>
      <c r="E108" s="101">
        <f>'Цар І-ІІІ ст.'!E108+'Баб І-ІІІ ст.'!E108+'Преобр І-ІІІ ст.'!E108+'Пряд І-ІІІ ст.'!E108+'Мих І ст.'!E107+'Юр І ст. '!E107</f>
        <v>0</v>
      </c>
      <c r="F108" s="6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49</v>
      </c>
      <c r="B109" s="4">
        <v>4113</v>
      </c>
      <c r="C109" s="101">
        <f>'Цар І-ІІІ ст.'!C109+'Баб І-ІІІ ст.'!C109+'Преобр І-ІІІ ст.'!C109+'Пряд І-ІІІ ст.'!C109+'Мих І ст.'!C108+'Юр І ст. '!C108</f>
        <v>0</v>
      </c>
      <c r="D109" s="101">
        <f>'Цар І-ІІІ ст.'!D109+'Баб І-ІІІ ст.'!D109+'Преобр І-ІІІ ст.'!D109+'Пряд І-ІІІ ст.'!D109+'Мих І ст.'!D108+'Юр І ст. '!D108</f>
        <v>0</v>
      </c>
      <c r="E109" s="101">
        <f>'Цар І-ІІІ ст.'!E109+'Баб І-ІІІ ст.'!E109+'Преобр І-ІІІ ст.'!E109+'Пряд І-ІІІ ст.'!E109+'Мих І ст.'!E108+'Юр І ст. '!E108</f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13.5" hidden="1">
      <c r="A110" s="6" t="s">
        <v>50</v>
      </c>
      <c r="B110" s="4"/>
      <c r="C110" s="101">
        <f>'Цар І-ІІІ ст.'!C110+'Баб І-ІІІ ст.'!C110+'Преобр І-ІІІ ст.'!C110+'Пряд І-ІІІ ст.'!C110+'Мих І ст.'!C109+'Юр І ст. '!C109</f>
        <v>0</v>
      </c>
      <c r="D110" s="101">
        <f>'Цар І-ІІІ ст.'!D110+'Баб І-ІІІ ст.'!D110+'Преобр І-ІІІ ст.'!D110+'Пряд І-ІІІ ст.'!D110+'Мих І ст.'!D109+'Юр І ст. '!D109</f>
        <v>0</v>
      </c>
      <c r="E110" s="101">
        <f>'Цар І-ІІІ ст.'!E110+'Баб І-ІІІ ст.'!E110+'Преобр І-ІІІ ст.'!E110+'Пряд І-ІІІ ст.'!E110+'Мих І ст.'!E109+'Юр І ст. '!E109</f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4" customFormat="1" ht="27" hidden="1">
      <c r="A111" s="48" t="s">
        <v>51</v>
      </c>
      <c r="B111" s="51">
        <v>4120</v>
      </c>
      <c r="C111" s="101">
        <f>'Цар І-ІІІ ст.'!C111+'Баб І-ІІІ ст.'!C111+'Преобр І-ІІІ ст.'!C111+'Пряд І-ІІІ ст.'!C111+'Мих І ст.'!C110+'Юр І ст. '!C110</f>
        <v>0</v>
      </c>
      <c r="D111" s="101">
        <f>'Цар І-ІІІ ст.'!D111+'Баб І-ІІІ ст.'!D111+'Преобр І-ІІІ ст.'!D111+'Пряд І-ІІІ ст.'!D111+'Мих І ст.'!D110+'Юр І ст. '!D110</f>
        <v>0</v>
      </c>
      <c r="E111" s="101">
        <f>'Цар І-ІІІ ст.'!E111+'Баб І-ІІІ ст.'!E111+'Преобр І-ІІІ ст.'!E111+'Пряд І-ІІІ ст.'!E111+'Мих І ст.'!E110+'Юр І ст. '!E110</f>
        <v>0</v>
      </c>
      <c r="F111" s="5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52</v>
      </c>
      <c r="B112" s="67">
        <v>4121</v>
      </c>
      <c r="C112" s="101">
        <f>'Цар І-ІІІ ст.'!C112+'Баб І-ІІІ ст.'!C112+'Преобр І-ІІІ ст.'!C112+'Пряд І-ІІІ ст.'!C112+'Мих І ст.'!C111+'Юр І ст. '!C111</f>
        <v>0</v>
      </c>
      <c r="D112" s="101">
        <f>'Цар І-ІІІ ст.'!D112+'Баб І-ІІІ ст.'!D112+'Преобр І-ІІІ ст.'!D112+'Пряд І-ІІІ ст.'!D112+'Мих І ст.'!D111+'Юр І ст. '!D111</f>
        <v>0</v>
      </c>
      <c r="E112" s="101">
        <f>'Цар І-ІІІ ст.'!E112+'Баб І-ІІІ ст.'!E112+'Преобр І-ІІІ ст.'!E112+'Пряд І-ІІІ ст.'!E112+'Мих І ст.'!E111+'Юр І ст. '!E111</f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53</v>
      </c>
      <c r="B113" s="4">
        <v>4122</v>
      </c>
      <c r="C113" s="101">
        <f>'Цар І-ІІІ ст.'!C113+'Баб І-ІІІ ст.'!C113+'Преобр І-ІІІ ст.'!C113+'Пряд І-ІІІ ст.'!C113+'Мих І ст.'!C112+'Юр І ст. '!C112</f>
        <v>0</v>
      </c>
      <c r="D113" s="101">
        <f>'Цар І-ІІІ ст.'!D113+'Баб І-ІІІ ст.'!D113+'Преобр І-ІІІ ст.'!D113+'Пряд І-ІІІ ст.'!D113+'Мих І ст.'!D112+'Юр І ст. '!D112</f>
        <v>0</v>
      </c>
      <c r="E113" s="101">
        <f>'Цар І-ІІІ ст.'!E113+'Баб І-ІІІ ст.'!E113+'Преобр І-ІІІ ст.'!E113+'Пряд І-ІІІ ст.'!E113+'Мих І ст.'!E112+'Юр І ст. '!E112</f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57" customFormat="1" ht="13.5" hidden="1">
      <c r="A114" s="6" t="s">
        <v>54</v>
      </c>
      <c r="B114" s="4">
        <v>4123</v>
      </c>
      <c r="C114" s="101">
        <f>'Цар І-ІІІ ст.'!C114+'Баб І-ІІІ ст.'!C114+'Преобр І-ІІІ ст.'!C114+'Пряд І-ІІІ ст.'!C114+'Мих І ст.'!C113+'Юр І ст. '!C113</f>
        <v>0</v>
      </c>
      <c r="D114" s="101">
        <f>'Цар І-ІІІ ст.'!D114+'Баб І-ІІІ ст.'!D114+'Преобр І-ІІІ ст.'!D114+'Пряд І-ІІІ ст.'!D114+'Мих І ст.'!D113+'Юр І ст. '!D113</f>
        <v>0</v>
      </c>
      <c r="E114" s="101">
        <f>'Цар І-ІІІ ст.'!E114+'Баб І-ІІІ ст.'!E114+'Преобр І-ІІІ ст.'!E114+'Пряд І-ІІІ ст.'!E114+'Мих І ст.'!E113+'Юр І ст. '!E113</f>
        <v>0</v>
      </c>
      <c r="F114" s="5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32" customFormat="1" ht="27.75" customHeight="1" hidden="1">
      <c r="A115" s="108" t="s">
        <v>55</v>
      </c>
      <c r="B115" s="68"/>
      <c r="C115" s="101">
        <f>'Цар І-ІІІ ст.'!C115+'Баб І-ІІІ ст.'!C115+'Преобр І-ІІІ ст.'!C115+'Пряд І-ІІІ ст.'!C115+'Мих І ст.'!C114+'Юр І ст. '!C114</f>
        <v>0</v>
      </c>
      <c r="D115" s="101">
        <f>'Цар І-ІІІ ст.'!D115+'Баб І-ІІІ ст.'!D115+'Преобр І-ІІІ ст.'!D115+'Пряд І-ІІІ ст.'!D115+'Мих І ст.'!D114+'Юр І ст. '!D114</f>
        <v>0</v>
      </c>
      <c r="E115" s="101">
        <f>'Цар І-ІІІ ст.'!E115+'Баб І-ІІІ ст.'!E115+'Преобр І-ІІІ ст.'!E115+'Пряд І-ІІІ ст.'!E115+'Мих І ст.'!E114+'Юр І ст. '!E114</f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70" t="s">
        <v>56</v>
      </c>
      <c r="B116" s="71">
        <v>4200</v>
      </c>
      <c r="C116" s="101">
        <f>'Цар І-ІІІ ст.'!C116+'Баб І-ІІІ ст.'!C116+'Преобр І-ІІІ ст.'!C116+'Пряд І-ІІІ ст.'!C116+'Мих І ст.'!C115+'Юр І ст. '!C115</f>
        <v>0</v>
      </c>
      <c r="D116" s="101">
        <f>'Цар І-ІІІ ст.'!D116+'Баб І-ІІІ ст.'!D116+'Преобр І-ІІІ ст.'!D116+'Пряд І-ІІІ ст.'!D116+'Мих І ст.'!D115+'Юр І ст. '!D115</f>
        <v>0</v>
      </c>
      <c r="E116" s="101">
        <f>'Цар І-ІІІ ст.'!E116+'Баб І-ІІІ ст.'!E116+'Преобр І-ІІІ ст.'!E116+'Пряд І-ІІІ ст.'!E116+'Мих І ст.'!E115+'Юр І ст. '!E115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 hidden="1">
      <c r="A117" s="84" t="s">
        <v>56</v>
      </c>
      <c r="B117" s="85">
        <v>4210</v>
      </c>
      <c r="C117" s="101">
        <f>'Цар І-ІІІ ст.'!C117+'Баб І-ІІІ ст.'!C117+'Преобр І-ІІІ ст.'!C117+'Пряд І-ІІІ ст.'!C117+'Мих І ст.'!C116+'Юр І ст. '!C116</f>
        <v>0</v>
      </c>
      <c r="D117" s="101">
        <f>'Цар І-ІІІ ст.'!D117+'Баб І-ІІІ ст.'!D117+'Преобр І-ІІІ ст.'!D117+'Пряд І-ІІІ ст.'!D117+'Мих І ст.'!D116+'Юр І ст. '!D116</f>
        <v>0</v>
      </c>
      <c r="E117" s="101">
        <f>'Цар І-ІІІ ст.'!E117+'Баб І-ІІІ ст.'!E117+'Преобр І-ІІІ ст.'!E117+'Пряд І-ІІІ ст.'!E117+'Мих І ст.'!E116+'Юр І ст. '!E116</f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68</v>
      </c>
      <c r="B118" s="86">
        <v>4111</v>
      </c>
      <c r="C118" s="101">
        <f>'Цар І-ІІІ ст.'!C118+'Баб І-ІІІ ст.'!C118+'Преобр І-ІІІ ст.'!C118+'Пряд І-ІІІ ст.'!C118+'Мих І ст.'!C117+'Юр І ст. '!C117</f>
        <v>0</v>
      </c>
      <c r="D118" s="101">
        <f>'Цар І-ІІІ ст.'!D118+'Баб І-ІІІ ст.'!D118+'Преобр І-ІІІ ст.'!D118+'Пряд І-ІІІ ст.'!D118+'Мих І ст.'!D117+'Юр І ст. '!D117</f>
        <v>0</v>
      </c>
      <c r="E118" s="101">
        <f>'Цар І-ІІІ ст.'!E118+'Баб І-ІІІ ст.'!E118+'Преобр І-ІІІ ст.'!E118+'Пряд І-ІІІ ст.'!E118+'Мих І ст.'!E117+'Юр І ст. '!E117</f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69</v>
      </c>
      <c r="B119" s="86">
        <v>4112</v>
      </c>
      <c r="C119" s="101">
        <f>'Цар І-ІІІ ст.'!C119+'Баб І-ІІІ ст.'!C119+'Преобр І-ІІІ ст.'!C119+'Пряд І-ІІІ ст.'!C119+'Мих І ст.'!C118+'Юр І ст. '!C118</f>
        <v>0</v>
      </c>
      <c r="D119" s="101">
        <f>'Цар І-ІІІ ст.'!D119+'Баб І-ІІІ ст.'!D119+'Преобр І-ІІІ ст.'!D119+'Пряд І-ІІІ ст.'!D119+'Мих І ст.'!D118+'Юр І ст. '!D118</f>
        <v>0</v>
      </c>
      <c r="E119" s="101">
        <f>'Цар І-ІІІ ст.'!E119+'Баб І-ІІІ ст.'!E119+'Преобр І-ІІІ ст.'!E119+'Пряд І-ІІІ ст.'!E119+'Мих І ст.'!E118+'Юр І ст. '!E118</f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6" t="s">
        <v>70</v>
      </c>
      <c r="B120" s="86">
        <v>4113</v>
      </c>
      <c r="C120" s="101">
        <f>'Цар І-ІІІ ст.'!C120+'Баб І-ІІІ ст.'!C120+'Преобр І-ІІІ ст.'!C120+'Пряд І-ІІІ ст.'!C120+'Мих І ст.'!C119+'Юр І ст. '!C119</f>
        <v>0</v>
      </c>
      <c r="D120" s="101">
        <f>'Цар І-ІІІ ст.'!D120+'Баб І-ІІІ ст.'!D120+'Преобр І-ІІІ ст.'!D120+'Пряд І-ІІІ ст.'!D120+'Мих І ст.'!D119+'Юр І ст. '!D119</f>
        <v>0</v>
      </c>
      <c r="E120" s="101">
        <f>'Цар І-ІІІ ст.'!E120+'Баб І-ІІІ ст.'!E120+'Преобр І-ІІІ ст.'!E120+'Пряд І-ІІІ ст.'!E120+'Мих І ст.'!E119+'Юр І ст. '!E119</f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66" s="62" customFormat="1" ht="13.5">
      <c r="A121" s="49" t="s">
        <v>71</v>
      </c>
      <c r="B121" s="87">
        <v>4210</v>
      </c>
      <c r="C121" s="101">
        <f>'Цар І-ІІІ ст.'!C121+'Баб І-ІІІ ст.'!C121+'Преобр І-ІІІ ст.'!C121+'Пряд І-ІІІ ст.'!C121+'Мих І ст.'!C120+'Юр І ст. '!C120</f>
        <v>0</v>
      </c>
      <c r="D121" s="101">
        <f>'Цар І-ІІІ ст.'!D121+'Баб І-ІІІ ст.'!D121+'Преобр І-ІІІ ст.'!D121+'Пряд І-ІІІ ст.'!D121+'Мих І ст.'!D120+'Юр І ст. '!D120</f>
        <v>0</v>
      </c>
      <c r="E121" s="101">
        <f>'Цар І-ІІІ ст.'!E121+'Баб І-ІІІ ст.'!E121+'Преобр І-ІІІ ст.'!E121+'Пряд І-ІІІ ст.'!E121+'Мих І ст.'!E120+'Юр І ст. '!E120</f>
        <v>0</v>
      </c>
      <c r="F121" s="61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</row>
    <row r="122" spans="1:5" ht="15.75" customHeight="1">
      <c r="A122" s="11" t="s">
        <v>112</v>
      </c>
      <c r="B122" s="91">
        <v>9000</v>
      </c>
      <c r="C122" s="101">
        <f>'Цар І-ІІІ ст.'!C122+'Баб І-ІІІ ст.'!C122+'Преобр І-ІІІ ст.'!C122+'Пряд І-ІІІ ст.'!C122+'Мих І ст.'!C121+'Юр І ст. '!C121</f>
        <v>0</v>
      </c>
      <c r="D122" s="101">
        <f>'Цар І-ІІІ ст.'!D122+'Баб І-ІІІ ст.'!D122+'Преобр І-ІІІ ст.'!D122+'Пряд І-ІІІ ст.'!D122+'Мих І ст.'!D121+'Юр І ст. '!D121</f>
        <v>0</v>
      </c>
      <c r="E122" s="101">
        <f>'Цар І-ІІІ ст.'!E122+'Баб І-ІІІ ст.'!E122+'Преобр І-ІІІ ст.'!E122+'Пряд І-ІІІ ст.'!E122+'Мих І ст.'!E121+'Юр І ст. '!E121</f>
        <v>0</v>
      </c>
    </row>
    <row r="123" spans="1:66" s="7" customFormat="1" ht="12.75">
      <c r="A123" s="74"/>
      <c r="B123" s="74"/>
      <c r="F123" s="10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1:5" ht="13.5" customHeight="1">
      <c r="A124" s="75" t="s">
        <v>57</v>
      </c>
      <c r="B124" s="76"/>
      <c r="C124" s="76"/>
      <c r="D124" s="76" t="s">
        <v>85</v>
      </c>
      <c r="E124" s="76"/>
    </row>
    <row r="125" spans="1:5" ht="13.5" customHeight="1">
      <c r="A125" s="75"/>
      <c r="B125" s="35" t="s">
        <v>10</v>
      </c>
      <c r="C125" s="35"/>
      <c r="D125" s="35" t="s">
        <v>4</v>
      </c>
      <c r="E125" s="35"/>
    </row>
    <row r="126" spans="1:66" s="33" customFormat="1" ht="27">
      <c r="A126" s="77" t="s">
        <v>143</v>
      </c>
      <c r="B126" s="76"/>
      <c r="C126" s="76"/>
      <c r="D126" s="76" t="s">
        <v>84</v>
      </c>
      <c r="E126" s="76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1.25" customHeight="1">
      <c r="A127" s="78"/>
      <c r="B127" s="35" t="s">
        <v>10</v>
      </c>
      <c r="C127" s="35"/>
      <c r="D127" s="35" t="s">
        <v>4</v>
      </c>
      <c r="E127" s="35"/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100" t="s">
        <v>193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58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13.5">
      <c r="A130" s="75" t="s">
        <v>144</v>
      </c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27.75" customHeight="1" hidden="1">
      <c r="A131" s="123" t="s">
        <v>129</v>
      </c>
      <c r="B131" s="123"/>
      <c r="C131" s="123"/>
      <c r="D131" s="123"/>
      <c r="E131" s="123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130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27.75" customHeight="1">
      <c r="A133" s="124" t="s">
        <v>131</v>
      </c>
      <c r="B133" s="124"/>
      <c r="C133" s="124"/>
      <c r="D133" s="124"/>
      <c r="E133" s="124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3.5">
      <c r="A134" s="7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79"/>
      <c r="B135" s="79"/>
      <c r="D135" s="125"/>
      <c r="E135" s="125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15">
      <c r="A136" s="104"/>
      <c r="B136" s="104"/>
      <c r="C136" s="7"/>
      <c r="D136" s="102"/>
      <c r="E136" s="103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2:66" s="33" customFormat="1" ht="21.75" customHeight="1">
      <c r="B137" s="57"/>
      <c r="C137" s="32"/>
      <c r="D137" s="34"/>
      <c r="E137" s="34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80"/>
      <c r="C138" s="81"/>
      <c r="D138" s="81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s="33" customFormat="1" ht="13.5">
      <c r="A139" s="13"/>
      <c r="B139" s="13"/>
      <c r="F139" s="3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6:66" s="79" customFormat="1" ht="15">
      <c r="F142" s="8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</sheetData>
  <sheetProtection/>
  <mergeCells count="19">
    <mergeCell ref="D135:E135"/>
    <mergeCell ref="A23:E23"/>
    <mergeCell ref="A24:E24"/>
    <mergeCell ref="A25:E25"/>
    <mergeCell ref="A26:E26"/>
    <mergeCell ref="A28:A29"/>
    <mergeCell ref="B28:B29"/>
    <mergeCell ref="E28:E29"/>
    <mergeCell ref="A132:E132"/>
    <mergeCell ref="A133:E133"/>
    <mergeCell ref="A49:A50"/>
    <mergeCell ref="A131:E131"/>
    <mergeCell ref="B4:E4"/>
    <mergeCell ref="B5:E5"/>
    <mergeCell ref="B7:E7"/>
    <mergeCell ref="A16:E16"/>
    <mergeCell ref="A19:E19"/>
    <mergeCell ref="A21:E21"/>
    <mergeCell ref="B9:E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5" r:id="rId1"/>
  <headerFooter alignWithMargins="0">
    <oddHeader>&amp;C&amp;P</oddHeader>
  </headerFooter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44">
      <selection activeCell="D44" sqref="D44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4.50390625" style="13" customWidth="1"/>
    <col min="4" max="4" width="16.00390625" style="13" customWidth="1"/>
    <col min="5" max="5" width="13.5039062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153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154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20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6.25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22" t="s">
        <v>133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9.25" customHeight="1">
      <c r="A19" s="131" t="s">
        <v>146</v>
      </c>
      <c r="B19" s="134"/>
      <c r="C19" s="134"/>
      <c r="D19" s="134"/>
      <c r="E19" s="134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9.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6.5" customHeight="1">
      <c r="A26" s="129" t="s">
        <v>195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81"/>
      <c r="C27" s="81"/>
      <c r="D27" s="81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0</v>
      </c>
      <c r="D32" s="101">
        <f>D34</f>
        <v>0</v>
      </c>
      <c r="E32" s="93">
        <f>C32+D32</f>
        <v>0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C51</f>
        <v>0</v>
      </c>
      <c r="D33" s="4" t="s">
        <v>22</v>
      </c>
      <c r="E33" s="45">
        <f>C33</f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0</v>
      </c>
      <c r="E34" s="45">
        <f>C34+D34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45">
        <f>D36+D37+D38</f>
        <v>0</v>
      </c>
      <c r="E35" s="45">
        <f>D35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45">
        <v>0</v>
      </c>
      <c r="E36" s="45">
        <f aca="true" t="shared" si="0" ref="E36:E49">D36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45">
        <f>D59+D62+D85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D43+D49+D45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D44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41.25">
      <c r="A44" s="11" t="s">
        <v>198</v>
      </c>
      <c r="B44" s="98">
        <v>410512</v>
      </c>
      <c r="C44" s="4" t="s">
        <v>22</v>
      </c>
      <c r="D44" s="45"/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27">
      <c r="A45" s="11" t="s">
        <v>64</v>
      </c>
      <c r="B45" s="98"/>
      <c r="C45" s="4" t="s">
        <v>22</v>
      </c>
      <c r="D45" s="45">
        <f>D46+D47+D48</f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122</v>
      </c>
      <c r="B46" s="98">
        <v>410304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13.5" hidden="1">
      <c r="A47" s="11" t="s">
        <v>124</v>
      </c>
      <c r="B47" s="98">
        <v>410350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7" hidden="1">
      <c r="A48" s="11" t="s">
        <v>128</v>
      </c>
      <c r="B48" s="98">
        <v>602400</v>
      </c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28.5" customHeight="1">
      <c r="A49" s="121" t="s">
        <v>139</v>
      </c>
      <c r="B49" s="4"/>
      <c r="C49" s="4" t="s">
        <v>22</v>
      </c>
      <c r="D49" s="45">
        <v>0</v>
      </c>
      <c r="E49" s="45">
        <f t="shared" si="0"/>
        <v>0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122"/>
      <c r="B50" s="4"/>
      <c r="C50" s="4" t="s">
        <v>22</v>
      </c>
      <c r="D50" s="4" t="s">
        <v>22</v>
      </c>
      <c r="E50" s="4" t="s">
        <v>22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66</v>
      </c>
      <c r="B51" s="4" t="s">
        <v>22</v>
      </c>
      <c r="C51" s="93">
        <f>C52+C86+C106+C120+C121</f>
        <v>0</v>
      </c>
      <c r="D51" s="93">
        <f>D52+D86+D106+D120+D121</f>
        <v>0</v>
      </c>
      <c r="E51" s="93">
        <f>C51+D51</f>
        <v>0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49" t="s">
        <v>25</v>
      </c>
      <c r="B52" s="50">
        <v>2000</v>
      </c>
      <c r="C52" s="93">
        <f>C53+C58+C74+C77+C81+C85</f>
        <v>0</v>
      </c>
      <c r="D52" s="93">
        <f>D53+D58+D74+D77+D81+D85</f>
        <v>0</v>
      </c>
      <c r="E52" s="93">
        <f aca="true" t="shared" si="1" ref="E52:E115">C52+D52</f>
        <v>0</v>
      </c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33" customFormat="1" ht="13.5" hidden="1">
      <c r="A53" s="96" t="s">
        <v>91</v>
      </c>
      <c r="B53" s="98">
        <v>2100</v>
      </c>
      <c r="C53" s="45">
        <f>C54+C57</f>
        <v>0</v>
      </c>
      <c r="D53" s="45">
        <f>D54+D57</f>
        <v>0</v>
      </c>
      <c r="E53" s="45"/>
      <c r="F53" s="3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4" customFormat="1" ht="13.5">
      <c r="A54" s="95" t="s">
        <v>92</v>
      </c>
      <c r="B54" s="98">
        <v>2110</v>
      </c>
      <c r="C54" s="92">
        <f>C55+C56</f>
        <v>0</v>
      </c>
      <c r="D54" s="92">
        <f>D55+D56</f>
        <v>0</v>
      </c>
      <c r="E54" s="45">
        <f t="shared" si="1"/>
        <v>0</v>
      </c>
      <c r="F54" s="5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57" customFormat="1" ht="13.5">
      <c r="A55" s="95" t="s">
        <v>26</v>
      </c>
      <c r="B55" s="4">
        <v>2111</v>
      </c>
      <c r="C55" s="92"/>
      <c r="D55" s="55"/>
      <c r="E55" s="45">
        <f t="shared" si="1"/>
        <v>0</v>
      </c>
      <c r="F55" s="5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93</v>
      </c>
      <c r="B56" s="4">
        <v>2112</v>
      </c>
      <c r="C56" s="45"/>
      <c r="D56" s="45"/>
      <c r="E56" s="45">
        <f t="shared" si="1"/>
        <v>0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33" customFormat="1" ht="13.5">
      <c r="A57" s="95" t="s">
        <v>94</v>
      </c>
      <c r="B57" s="98">
        <v>2120</v>
      </c>
      <c r="C57" s="45"/>
      <c r="D57" s="45"/>
      <c r="E57" s="45">
        <f t="shared" si="1"/>
        <v>0</v>
      </c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57" customFormat="1" ht="13.5">
      <c r="A58" s="95" t="s">
        <v>95</v>
      </c>
      <c r="B58" s="98">
        <v>2200</v>
      </c>
      <c r="C58" s="92">
        <f>C59+C60+C61+C62+C63+C64+C65+C71</f>
        <v>0</v>
      </c>
      <c r="D58" s="92">
        <f>D59+D60+D61+D62+D63+D64+D65+D71</f>
        <v>0</v>
      </c>
      <c r="E58" s="45">
        <f t="shared" si="1"/>
        <v>0</v>
      </c>
      <c r="F58" s="5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96</v>
      </c>
      <c r="B59" s="4">
        <v>2210</v>
      </c>
      <c r="C59" s="45"/>
      <c r="D59" s="45"/>
      <c r="E59" s="45">
        <f t="shared" si="1"/>
        <v>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33" customFormat="1" ht="13.5">
      <c r="A60" s="95" t="s">
        <v>27</v>
      </c>
      <c r="B60" s="4">
        <v>2220</v>
      </c>
      <c r="C60" s="45"/>
      <c r="D60" s="45"/>
      <c r="E60" s="45">
        <f t="shared" si="1"/>
        <v>0</v>
      </c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54" customFormat="1" ht="13.5">
      <c r="A61" s="95" t="s">
        <v>28</v>
      </c>
      <c r="B61" s="4">
        <v>2230</v>
      </c>
      <c r="C61" s="45"/>
      <c r="D61" s="52">
        <v>0</v>
      </c>
      <c r="E61" s="45">
        <f t="shared" si="1"/>
        <v>0</v>
      </c>
      <c r="F61" s="5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83</v>
      </c>
      <c r="B62" s="4">
        <v>2240</v>
      </c>
      <c r="C62" s="45"/>
      <c r="D62" s="45"/>
      <c r="E62" s="45">
        <f t="shared" si="1"/>
        <v>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5" t="s">
        <v>29</v>
      </c>
      <c r="B63" s="98">
        <v>2250</v>
      </c>
      <c r="C63" s="45"/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9" t="s">
        <v>97</v>
      </c>
      <c r="B64" s="98">
        <v>2260</v>
      </c>
      <c r="C64" s="45">
        <v>0</v>
      </c>
      <c r="D64" s="45"/>
      <c r="E64" s="45">
        <f t="shared" si="1"/>
        <v>0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33" customFormat="1" ht="13.5">
      <c r="A65" s="95" t="s">
        <v>1</v>
      </c>
      <c r="B65" s="98">
        <v>2270</v>
      </c>
      <c r="C65" s="45">
        <f>C66+C67+C68+C69+C70</f>
        <v>0</v>
      </c>
      <c r="D65" s="45">
        <f>D66+D67+D68+D69+D70</f>
        <v>0</v>
      </c>
      <c r="E65" s="45">
        <f t="shared" si="1"/>
        <v>0</v>
      </c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30</v>
      </c>
      <c r="B66" s="4">
        <v>2271</v>
      </c>
      <c r="C66" s="92"/>
      <c r="D66" s="52"/>
      <c r="E66" s="45">
        <f t="shared" si="1"/>
        <v>0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31</v>
      </c>
      <c r="B67" s="4">
        <v>2272</v>
      </c>
      <c r="C67" s="92"/>
      <c r="D67" s="52"/>
      <c r="E67" s="45">
        <f t="shared" si="1"/>
        <v>0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54" customFormat="1" ht="13.5">
      <c r="A68" s="95" t="s">
        <v>32</v>
      </c>
      <c r="B68" s="4">
        <v>2273</v>
      </c>
      <c r="C68" s="92"/>
      <c r="D68" s="52"/>
      <c r="E68" s="45">
        <f t="shared" si="1"/>
        <v>0</v>
      </c>
      <c r="F68" s="5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33</v>
      </c>
      <c r="B69" s="4">
        <v>2274</v>
      </c>
      <c r="C69" s="92"/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34</v>
      </c>
      <c r="B70" s="4">
        <v>2275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0</v>
      </c>
      <c r="D71" s="45">
        <f>D72+D73</f>
        <v>0</v>
      </c>
      <c r="E71" s="45">
        <f t="shared" si="1"/>
        <v>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/>
      <c r="D73" s="45"/>
      <c r="E73" s="45">
        <f t="shared" si="1"/>
        <v>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/>
      <c r="D85" s="92"/>
      <c r="E85" s="45">
        <f t="shared" si="1"/>
        <v>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121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133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2" customHeight="1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18.75" customHeight="1">
      <c r="A136" s="33" t="s">
        <v>159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D134:E134"/>
    <mergeCell ref="A23:E23"/>
    <mergeCell ref="A24:E24"/>
    <mergeCell ref="A25:E25"/>
    <mergeCell ref="A26:E26"/>
    <mergeCell ref="A28:A29"/>
    <mergeCell ref="B28:B29"/>
    <mergeCell ref="E28:E29"/>
    <mergeCell ref="A131:E131"/>
    <mergeCell ref="A132:E132"/>
    <mergeCell ref="A49:A50"/>
    <mergeCell ref="A130:E130"/>
    <mergeCell ref="B4:E4"/>
    <mergeCell ref="B5:E5"/>
    <mergeCell ref="B7:E7"/>
    <mergeCell ref="A16:E16"/>
    <mergeCell ref="A19:E19"/>
    <mergeCell ref="A21:E21"/>
    <mergeCell ref="B9:E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81" r:id="rId1"/>
  <headerFooter alignWithMargins="0">
    <oddHeader>&amp;C&amp;P</oddHeader>
  </headerFooter>
  <rowBreaks count="1" manualBreakCount="1">
    <brk id="6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73">
      <selection activeCell="D43" sqref="D43"/>
    </sheetView>
  </sheetViews>
  <sheetFormatPr defaultColWidth="9.125" defaultRowHeight="12.75"/>
  <cols>
    <col min="1" max="1" width="63.50390625" style="13" customWidth="1"/>
    <col min="2" max="2" width="8.625" style="13" customWidth="1"/>
    <col min="3" max="3" width="14.00390625" style="13" customWidth="1"/>
    <col min="4" max="4" width="15.875" style="13" customWidth="1"/>
    <col min="5" max="5" width="12.5039062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151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152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20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7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22" t="s">
        <v>133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8.5" customHeight="1">
      <c r="A19" s="131" t="s">
        <v>147</v>
      </c>
      <c r="B19" s="134"/>
      <c r="C19" s="134"/>
      <c r="D19" s="134"/>
      <c r="E19" s="134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9.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4.25" customHeight="1">
      <c r="A26" s="129" t="s">
        <v>195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81"/>
      <c r="C27" s="81"/>
      <c r="D27" s="81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33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0</v>
      </c>
      <c r="D32" s="101">
        <f>D34</f>
        <v>0</v>
      </c>
      <c r="E32" s="93">
        <f>C32+D32</f>
        <v>0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C51</f>
        <v>0</v>
      </c>
      <c r="D33" s="4" t="s">
        <v>22</v>
      </c>
      <c r="E33" s="45">
        <f>C33</f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0</v>
      </c>
      <c r="E34" s="45">
        <f>C34+D34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45">
        <f>D36+D37+D38</f>
        <v>0</v>
      </c>
      <c r="E35" s="45">
        <f>D35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45">
        <v>0</v>
      </c>
      <c r="E36" s="45">
        <f aca="true" t="shared" si="0" ref="E36:E49">D36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45">
        <f>D59+D62+D85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D43+D49+D45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D44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41.25">
      <c r="A44" s="11" t="s">
        <v>198</v>
      </c>
      <c r="B44" s="98">
        <v>410512</v>
      </c>
      <c r="C44" s="4" t="s">
        <v>22</v>
      </c>
      <c r="D44" s="45"/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27">
      <c r="A45" s="11" t="s">
        <v>64</v>
      </c>
      <c r="B45" s="98"/>
      <c r="C45" s="4" t="s">
        <v>22</v>
      </c>
      <c r="D45" s="45">
        <f>D46+D47+D48</f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122</v>
      </c>
      <c r="B46" s="98">
        <v>410304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13.5" hidden="1">
      <c r="A47" s="11" t="s">
        <v>124</v>
      </c>
      <c r="B47" s="98">
        <v>410350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7" hidden="1">
      <c r="A48" s="11" t="s">
        <v>128</v>
      </c>
      <c r="B48" s="98">
        <v>602400</v>
      </c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28.5" customHeight="1">
      <c r="A49" s="121" t="s">
        <v>139</v>
      </c>
      <c r="B49" s="4"/>
      <c r="C49" s="4" t="s">
        <v>22</v>
      </c>
      <c r="D49" s="45">
        <v>0</v>
      </c>
      <c r="E49" s="45">
        <f t="shared" si="0"/>
        <v>0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122"/>
      <c r="B50" s="4"/>
      <c r="C50" s="4" t="s">
        <v>22</v>
      </c>
      <c r="D50" s="4" t="s">
        <v>22</v>
      </c>
      <c r="E50" s="4" t="s">
        <v>22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66</v>
      </c>
      <c r="B51" s="4" t="s">
        <v>22</v>
      </c>
      <c r="C51" s="93">
        <f>C52+C86+C106+C120+C121</f>
        <v>0</v>
      </c>
      <c r="D51" s="93">
        <f>D52+D86+D106+D120+D121</f>
        <v>0</v>
      </c>
      <c r="E51" s="93">
        <f>C51+D51</f>
        <v>0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49" t="s">
        <v>25</v>
      </c>
      <c r="B52" s="50">
        <v>2000</v>
      </c>
      <c r="C52" s="93">
        <f>C53+C58+C74+C77+C81+C85</f>
        <v>0</v>
      </c>
      <c r="D52" s="93">
        <f>D53+D58+D74+D77+D81+D85</f>
        <v>0</v>
      </c>
      <c r="E52" s="93">
        <f aca="true" t="shared" si="1" ref="E52:E115">C52+D52</f>
        <v>0</v>
      </c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33" customFormat="1" ht="13.5" hidden="1">
      <c r="A53" s="96" t="s">
        <v>91</v>
      </c>
      <c r="B53" s="98">
        <v>2100</v>
      </c>
      <c r="C53" s="45">
        <f>C54+C57</f>
        <v>0</v>
      </c>
      <c r="D53" s="45">
        <f>D54+D57</f>
        <v>0</v>
      </c>
      <c r="E53" s="45"/>
      <c r="F53" s="3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4" customFormat="1" ht="13.5">
      <c r="A54" s="95" t="s">
        <v>92</v>
      </c>
      <c r="B54" s="98">
        <v>2110</v>
      </c>
      <c r="C54" s="92">
        <f>C55+C56</f>
        <v>0</v>
      </c>
      <c r="D54" s="92">
        <f>D55+D56</f>
        <v>0</v>
      </c>
      <c r="E54" s="45">
        <f t="shared" si="1"/>
        <v>0</v>
      </c>
      <c r="F54" s="5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57" customFormat="1" ht="13.5">
      <c r="A55" s="95" t="s">
        <v>26</v>
      </c>
      <c r="B55" s="4">
        <v>2111</v>
      </c>
      <c r="C55" s="92"/>
      <c r="D55" s="55"/>
      <c r="E55" s="45">
        <f t="shared" si="1"/>
        <v>0</v>
      </c>
      <c r="F55" s="5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93</v>
      </c>
      <c r="B56" s="4">
        <v>2112</v>
      </c>
      <c r="C56" s="45"/>
      <c r="D56" s="45"/>
      <c r="E56" s="45">
        <f t="shared" si="1"/>
        <v>0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33" customFormat="1" ht="13.5">
      <c r="A57" s="95" t="s">
        <v>94</v>
      </c>
      <c r="B57" s="98">
        <v>2120</v>
      </c>
      <c r="C57" s="45"/>
      <c r="D57" s="45"/>
      <c r="E57" s="45">
        <f t="shared" si="1"/>
        <v>0</v>
      </c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57" customFormat="1" ht="13.5">
      <c r="A58" s="95" t="s">
        <v>95</v>
      </c>
      <c r="B58" s="98">
        <v>2200</v>
      </c>
      <c r="C58" s="92">
        <f>C59+C60+C61+C62+C63+C64+C65+C71</f>
        <v>0</v>
      </c>
      <c r="D58" s="92">
        <f>D59+D60+D61+D62+D63+D64+D65+D71</f>
        <v>0</v>
      </c>
      <c r="E58" s="45">
        <f t="shared" si="1"/>
        <v>0</v>
      </c>
      <c r="F58" s="5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96</v>
      </c>
      <c r="B59" s="4">
        <v>2210</v>
      </c>
      <c r="C59" s="45"/>
      <c r="D59" s="45"/>
      <c r="E59" s="45">
        <f t="shared" si="1"/>
        <v>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33" customFormat="1" ht="13.5">
      <c r="A60" s="95" t="s">
        <v>27</v>
      </c>
      <c r="B60" s="4">
        <v>2220</v>
      </c>
      <c r="C60" s="45"/>
      <c r="D60" s="45"/>
      <c r="E60" s="45">
        <f t="shared" si="1"/>
        <v>0</v>
      </c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54" customFormat="1" ht="13.5">
      <c r="A61" s="95" t="s">
        <v>28</v>
      </c>
      <c r="B61" s="4">
        <v>2230</v>
      </c>
      <c r="C61" s="45"/>
      <c r="D61" s="52">
        <v>0</v>
      </c>
      <c r="E61" s="45">
        <f t="shared" si="1"/>
        <v>0</v>
      </c>
      <c r="F61" s="5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83</v>
      </c>
      <c r="B62" s="4">
        <v>2240</v>
      </c>
      <c r="C62" s="45"/>
      <c r="D62" s="45"/>
      <c r="E62" s="45">
        <f t="shared" si="1"/>
        <v>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5" t="s">
        <v>29</v>
      </c>
      <c r="B63" s="98">
        <v>2250</v>
      </c>
      <c r="C63" s="45"/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9" t="s">
        <v>97</v>
      </c>
      <c r="B64" s="98">
        <v>2260</v>
      </c>
      <c r="C64" s="45">
        <v>0</v>
      </c>
      <c r="D64" s="45"/>
      <c r="E64" s="45">
        <f t="shared" si="1"/>
        <v>0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33" customFormat="1" ht="13.5">
      <c r="A65" s="95" t="s">
        <v>1</v>
      </c>
      <c r="B65" s="98">
        <v>2270</v>
      </c>
      <c r="C65" s="45">
        <f>C66+C67+C68+C69+C70</f>
        <v>0</v>
      </c>
      <c r="D65" s="45">
        <f>D66+D67+D68+D69+D70</f>
        <v>0</v>
      </c>
      <c r="E65" s="45">
        <f t="shared" si="1"/>
        <v>0</v>
      </c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30</v>
      </c>
      <c r="B66" s="4">
        <v>2271</v>
      </c>
      <c r="C66" s="92"/>
      <c r="D66" s="52"/>
      <c r="E66" s="45">
        <f t="shared" si="1"/>
        <v>0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31</v>
      </c>
      <c r="B67" s="4">
        <v>2272</v>
      </c>
      <c r="C67" s="92"/>
      <c r="D67" s="52"/>
      <c r="E67" s="45">
        <f t="shared" si="1"/>
        <v>0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54" customFormat="1" ht="13.5">
      <c r="A68" s="95" t="s">
        <v>32</v>
      </c>
      <c r="B68" s="4">
        <v>2273</v>
      </c>
      <c r="C68" s="92"/>
      <c r="D68" s="52"/>
      <c r="E68" s="45">
        <f t="shared" si="1"/>
        <v>0</v>
      </c>
      <c r="F68" s="5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33</v>
      </c>
      <c r="B69" s="4">
        <v>2274</v>
      </c>
      <c r="C69" s="92"/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34</v>
      </c>
      <c r="B70" s="4">
        <v>2275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0</v>
      </c>
      <c r="D71" s="45">
        <f>D72+D73</f>
        <v>0</v>
      </c>
      <c r="E71" s="45">
        <f t="shared" si="1"/>
        <v>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/>
      <c r="D73" s="45"/>
      <c r="E73" s="45">
        <f t="shared" si="1"/>
        <v>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/>
      <c r="D85" s="92"/>
      <c r="E85" s="45">
        <f t="shared" si="1"/>
        <v>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27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9.75" customHeight="1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132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133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2.75" customHeight="1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27.75" customHeight="1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6.75" customHeight="1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13.5">
      <c r="A136" s="33" t="s">
        <v>158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D134:E134"/>
    <mergeCell ref="A23:E23"/>
    <mergeCell ref="A24:E24"/>
    <mergeCell ref="A25:E25"/>
    <mergeCell ref="A26:E26"/>
    <mergeCell ref="A28:A29"/>
    <mergeCell ref="B28:B29"/>
    <mergeCell ref="E28:E29"/>
    <mergeCell ref="A131:E131"/>
    <mergeCell ref="A132:E132"/>
    <mergeCell ref="A49:A50"/>
    <mergeCell ref="A130:E130"/>
    <mergeCell ref="B4:E4"/>
    <mergeCell ref="B5:E5"/>
    <mergeCell ref="B7:E7"/>
    <mergeCell ref="A16:E16"/>
    <mergeCell ref="A19:E19"/>
    <mergeCell ref="A21:E21"/>
    <mergeCell ref="B9:E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81" r:id="rId1"/>
  <headerFooter alignWithMargins="0">
    <oddHeader>&amp;C&amp;P</oddHeader>
  </headerFooter>
  <rowBreaks count="1" manualBreakCount="1">
    <brk id="6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N142"/>
  <sheetViews>
    <sheetView view="pageBreakPreview" zoomScale="75" zoomScaleSheetLayoutView="75" zoomScalePageLayoutView="0" workbookViewId="0" topLeftCell="A4">
      <selection activeCell="D59" sqref="D59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4.125" style="13" customWidth="1"/>
    <col min="4" max="4" width="16.50390625" style="13" customWidth="1"/>
    <col min="5" max="5" width="13.12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206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205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20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5.5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30.75" customHeight="1">
      <c r="A19" s="131" t="s">
        <v>145</v>
      </c>
      <c r="B19" s="134"/>
      <c r="C19" s="134"/>
      <c r="D19" s="134"/>
      <c r="E19" s="134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3.5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7.25" customHeight="1">
      <c r="A26" s="129" t="s">
        <v>195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81"/>
      <c r="C27" s="81"/>
      <c r="D27" s="81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33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6598249</v>
      </c>
      <c r="D32" s="101">
        <f>D34</f>
        <v>0</v>
      </c>
      <c r="E32" s="93">
        <f>C32+D32</f>
        <v>6598249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C51</f>
        <v>6598249</v>
      </c>
      <c r="D33" s="4" t="s">
        <v>22</v>
      </c>
      <c r="E33" s="45">
        <f>C33</f>
        <v>6598249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0</v>
      </c>
      <c r="E34" s="45">
        <f>C34+D34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45">
        <f>D36+D37+D38</f>
        <v>0</v>
      </c>
      <c r="E35" s="45">
        <f>D35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45">
        <v>0</v>
      </c>
      <c r="E36" s="45">
        <f aca="true" t="shared" si="0" ref="E36:E49">D36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45">
        <f>D59+D62+D86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D43+D49+D45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D44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41.25">
      <c r="A44" s="11" t="s">
        <v>198</v>
      </c>
      <c r="B44" s="98">
        <v>410512</v>
      </c>
      <c r="C44" s="4" t="s">
        <v>22</v>
      </c>
      <c r="D44" s="45"/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27">
      <c r="A45" s="11" t="s">
        <v>64</v>
      </c>
      <c r="B45" s="98"/>
      <c r="C45" s="4" t="s">
        <v>22</v>
      </c>
      <c r="D45" s="45">
        <f>D46+D47+D48</f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122</v>
      </c>
      <c r="B46" s="98">
        <v>410304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13.5" hidden="1">
      <c r="A47" s="11" t="s">
        <v>124</v>
      </c>
      <c r="B47" s="98">
        <v>410350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7" hidden="1">
      <c r="A48" s="11" t="s">
        <v>128</v>
      </c>
      <c r="B48" s="98">
        <v>602400</v>
      </c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28.5" customHeight="1">
      <c r="A49" s="121" t="s">
        <v>139</v>
      </c>
      <c r="B49" s="4"/>
      <c r="C49" s="4" t="s">
        <v>22</v>
      </c>
      <c r="D49" s="45">
        <v>0</v>
      </c>
      <c r="E49" s="45">
        <f t="shared" si="0"/>
        <v>0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122"/>
      <c r="B50" s="4"/>
      <c r="C50" s="4" t="s">
        <v>22</v>
      </c>
      <c r="D50" s="4" t="s">
        <v>22</v>
      </c>
      <c r="E50" s="4" t="s">
        <v>22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66</v>
      </c>
      <c r="B51" s="4" t="s">
        <v>22</v>
      </c>
      <c r="C51" s="93">
        <f>C52+C87+C107+C121+C122</f>
        <v>6598249</v>
      </c>
      <c r="D51" s="93">
        <f>D52+D87+D107+D121+D122</f>
        <v>0</v>
      </c>
      <c r="E51" s="93">
        <f>C51+D51</f>
        <v>6598249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49" t="s">
        <v>25</v>
      </c>
      <c r="B52" s="50">
        <v>2000</v>
      </c>
      <c r="C52" s="93">
        <f>C53+C58+C75+C78+C82+C86</f>
        <v>6598249</v>
      </c>
      <c r="D52" s="93">
        <f>D53+D58+D75+D78+D82+D86</f>
        <v>0</v>
      </c>
      <c r="E52" s="93">
        <f aca="true" t="shared" si="1" ref="E52:E116">C52+D52</f>
        <v>6598249</v>
      </c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33" customFormat="1" ht="13.5">
      <c r="A53" s="96" t="s">
        <v>91</v>
      </c>
      <c r="B53" s="98">
        <v>2100</v>
      </c>
      <c r="C53" s="45">
        <f>C54+C57</f>
        <v>5561592</v>
      </c>
      <c r="D53" s="45">
        <f>D54+D57</f>
        <v>0</v>
      </c>
      <c r="E53" s="45"/>
      <c r="F53" s="3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4" customFormat="1" ht="13.5">
      <c r="A54" s="95" t="s">
        <v>92</v>
      </c>
      <c r="B54" s="98">
        <v>2110</v>
      </c>
      <c r="C54" s="92">
        <f>C55+C56</f>
        <v>4552944</v>
      </c>
      <c r="D54" s="92">
        <f>D55+D56</f>
        <v>0</v>
      </c>
      <c r="E54" s="45">
        <f t="shared" si="1"/>
        <v>4552944</v>
      </c>
      <c r="F54" s="5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57" customFormat="1" ht="13.5">
      <c r="A55" s="95" t="s">
        <v>26</v>
      </c>
      <c r="B55" s="4">
        <v>2111</v>
      </c>
      <c r="C55" s="92">
        <v>4552944</v>
      </c>
      <c r="D55" s="55"/>
      <c r="E55" s="45">
        <f t="shared" si="1"/>
        <v>4552944</v>
      </c>
      <c r="F55" s="5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93</v>
      </c>
      <c r="B56" s="4">
        <v>2112</v>
      </c>
      <c r="C56" s="45"/>
      <c r="D56" s="45"/>
      <c r="E56" s="45">
        <f t="shared" si="1"/>
        <v>0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33" customFormat="1" ht="13.5">
      <c r="A57" s="95" t="s">
        <v>94</v>
      </c>
      <c r="B57" s="98">
        <v>2120</v>
      </c>
      <c r="C57" s="45">
        <v>1008648</v>
      </c>
      <c r="D57" s="45"/>
      <c r="E57" s="45">
        <f t="shared" si="1"/>
        <v>1008648</v>
      </c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57" customFormat="1" ht="13.5">
      <c r="A58" s="95" t="s">
        <v>95</v>
      </c>
      <c r="B58" s="98">
        <v>2200</v>
      </c>
      <c r="C58" s="92">
        <f>C59+C60+C61+C62+C63+C64+C65+C72</f>
        <v>1023375</v>
      </c>
      <c r="D58" s="92">
        <f>D59+D60+D61+D62+D63+D64+D65+D72</f>
        <v>0</v>
      </c>
      <c r="E58" s="45">
        <f t="shared" si="1"/>
        <v>1023375</v>
      </c>
      <c r="F58" s="5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96</v>
      </c>
      <c r="B59" s="4">
        <v>2210</v>
      </c>
      <c r="C59" s="45">
        <v>37217</v>
      </c>
      <c r="D59" s="45"/>
      <c r="E59" s="45">
        <f t="shared" si="1"/>
        <v>37217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33" customFormat="1" ht="13.5">
      <c r="A60" s="95" t="s">
        <v>27</v>
      </c>
      <c r="B60" s="4">
        <v>2220</v>
      </c>
      <c r="C60" s="45">
        <v>1880</v>
      </c>
      <c r="D60" s="45"/>
      <c r="E60" s="45">
        <f t="shared" si="1"/>
        <v>1880</v>
      </c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54" customFormat="1" ht="13.5">
      <c r="A61" s="95" t="s">
        <v>28</v>
      </c>
      <c r="B61" s="4">
        <v>2230</v>
      </c>
      <c r="C61" s="45">
        <v>249414</v>
      </c>
      <c r="D61" s="52">
        <v>0</v>
      </c>
      <c r="E61" s="45">
        <f t="shared" si="1"/>
        <v>249414</v>
      </c>
      <c r="F61" s="5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83</v>
      </c>
      <c r="B62" s="4">
        <v>2240</v>
      </c>
      <c r="C62" s="45">
        <v>52471</v>
      </c>
      <c r="D62" s="45"/>
      <c r="E62" s="45">
        <f t="shared" si="1"/>
        <v>52471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5" t="s">
        <v>29</v>
      </c>
      <c r="B63" s="98">
        <v>2250</v>
      </c>
      <c r="C63" s="45">
        <v>9540</v>
      </c>
      <c r="D63" s="45"/>
      <c r="E63" s="45">
        <f t="shared" si="1"/>
        <v>9540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9" t="s">
        <v>97</v>
      </c>
      <c r="B64" s="98">
        <v>2260</v>
      </c>
      <c r="C64" s="45">
        <v>0</v>
      </c>
      <c r="D64" s="45"/>
      <c r="E64" s="45">
        <f t="shared" si="1"/>
        <v>0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33" customFormat="1" ht="13.5">
      <c r="A65" s="95" t="s">
        <v>1</v>
      </c>
      <c r="B65" s="98">
        <v>2270</v>
      </c>
      <c r="C65" s="45">
        <f>C66+C67+C68+C69+C70</f>
        <v>672353</v>
      </c>
      <c r="D65" s="45">
        <f>D66+D67+D68+D69+D70</f>
        <v>0</v>
      </c>
      <c r="E65" s="45">
        <f t="shared" si="1"/>
        <v>672353</v>
      </c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30</v>
      </c>
      <c r="B66" s="4">
        <v>2271</v>
      </c>
      <c r="C66" s="92">
        <v>600216</v>
      </c>
      <c r="D66" s="52"/>
      <c r="E66" s="45">
        <f t="shared" si="1"/>
        <v>600216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31</v>
      </c>
      <c r="B67" s="4">
        <v>2272</v>
      </c>
      <c r="C67" s="92">
        <v>10145</v>
      </c>
      <c r="D67" s="52"/>
      <c r="E67" s="45">
        <f t="shared" si="1"/>
        <v>10145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54" customFormat="1" ht="13.5">
      <c r="A68" s="95" t="s">
        <v>32</v>
      </c>
      <c r="B68" s="4">
        <v>2273</v>
      </c>
      <c r="C68" s="92">
        <v>61992</v>
      </c>
      <c r="D68" s="52"/>
      <c r="E68" s="45">
        <f t="shared" si="1"/>
        <v>61992</v>
      </c>
      <c r="F68" s="5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33</v>
      </c>
      <c r="B69" s="4">
        <v>2274</v>
      </c>
      <c r="C69" s="92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182</v>
      </c>
      <c r="B70" s="4">
        <v>2275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13.5">
      <c r="A71" s="95" t="s">
        <v>183</v>
      </c>
      <c r="B71" s="4">
        <v>2276</v>
      </c>
      <c r="C71" s="45">
        <v>0</v>
      </c>
      <c r="D71" s="45"/>
      <c r="E71" s="45">
        <f t="shared" si="1"/>
        <v>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8.5" customHeight="1">
      <c r="A72" s="95" t="s">
        <v>141</v>
      </c>
      <c r="B72" s="98">
        <v>2280</v>
      </c>
      <c r="C72" s="45">
        <f>C73+C74</f>
        <v>500</v>
      </c>
      <c r="D72" s="45">
        <f>D73+D74</f>
        <v>0</v>
      </c>
      <c r="E72" s="45">
        <f t="shared" si="1"/>
        <v>500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77</v>
      </c>
      <c r="B73" s="4">
        <v>2281</v>
      </c>
      <c r="C73" s="45">
        <v>0</v>
      </c>
      <c r="D73" s="45"/>
      <c r="E73" s="45">
        <f t="shared" si="1"/>
        <v>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27">
      <c r="A74" s="95" t="s">
        <v>78</v>
      </c>
      <c r="B74" s="4">
        <v>2282</v>
      </c>
      <c r="C74" s="45">
        <v>500</v>
      </c>
      <c r="D74" s="45"/>
      <c r="E74" s="45">
        <f t="shared" si="1"/>
        <v>500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58" t="s">
        <v>98</v>
      </c>
      <c r="B75" s="98">
        <v>2400</v>
      </c>
      <c r="C75" s="45">
        <f>C76+C77</f>
        <v>0</v>
      </c>
      <c r="D75" s="45">
        <f>D76+D77</f>
        <v>0</v>
      </c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113</v>
      </c>
      <c r="B76" s="98">
        <v>2410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33" customFormat="1" ht="13.5">
      <c r="A77" s="95" t="s">
        <v>114</v>
      </c>
      <c r="B77" s="98">
        <v>2420</v>
      </c>
      <c r="C77" s="45">
        <v>0</v>
      </c>
      <c r="D77" s="45"/>
      <c r="E77" s="45">
        <f t="shared" si="1"/>
        <v>0</v>
      </c>
      <c r="F77" s="3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4" customFormat="1" ht="13.5">
      <c r="A78" s="58" t="s">
        <v>99</v>
      </c>
      <c r="B78" s="98">
        <v>2600</v>
      </c>
      <c r="C78" s="92">
        <f>C79+C80+C81</f>
        <v>0</v>
      </c>
      <c r="D78" s="92">
        <f>D79+D80+D81</f>
        <v>0</v>
      </c>
      <c r="E78" s="45">
        <f t="shared" si="1"/>
        <v>0</v>
      </c>
      <c r="F78" s="53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27">
      <c r="A79" s="95" t="s">
        <v>35</v>
      </c>
      <c r="B79" s="98">
        <v>2610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100</v>
      </c>
      <c r="B80" s="51">
        <v>2620</v>
      </c>
      <c r="C80" s="55"/>
      <c r="D80" s="55"/>
      <c r="E80" s="45">
        <f t="shared" si="1"/>
        <v>0</v>
      </c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7" customFormat="1" ht="13.5">
      <c r="A81" s="99" t="s">
        <v>101</v>
      </c>
      <c r="B81" s="98">
        <v>2630</v>
      </c>
      <c r="C81" s="55"/>
      <c r="D81" s="55"/>
      <c r="E81" s="45"/>
      <c r="F81" s="5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3.5">
      <c r="A82" s="99" t="s">
        <v>102</v>
      </c>
      <c r="B82" s="98">
        <v>2700</v>
      </c>
      <c r="C82" s="92">
        <f>C83+C84+C85</f>
        <v>13182</v>
      </c>
      <c r="D82" s="92">
        <f>D83+D84+D85</f>
        <v>0</v>
      </c>
      <c r="E82" s="45">
        <f t="shared" si="1"/>
        <v>13182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5" customHeight="1">
      <c r="A83" s="95" t="s">
        <v>36</v>
      </c>
      <c r="B83" s="4">
        <v>2710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54" customFormat="1" ht="13.5">
      <c r="A84" s="95" t="s">
        <v>37</v>
      </c>
      <c r="B84" s="4">
        <v>2720</v>
      </c>
      <c r="C84" s="52"/>
      <c r="D84" s="52"/>
      <c r="E84" s="45">
        <f t="shared" si="1"/>
        <v>0</v>
      </c>
      <c r="F84" s="53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103</v>
      </c>
      <c r="B85" s="4">
        <v>2730</v>
      </c>
      <c r="C85" s="45">
        <v>13182</v>
      </c>
      <c r="D85" s="45"/>
      <c r="E85" s="45">
        <f t="shared" si="1"/>
        <v>13182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3.5">
      <c r="A86" s="95" t="s">
        <v>142</v>
      </c>
      <c r="B86" s="98">
        <v>2800</v>
      </c>
      <c r="C86" s="92">
        <v>100</v>
      </c>
      <c r="D86" s="92"/>
      <c r="E86" s="45">
        <f t="shared" si="1"/>
        <v>100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5" customHeight="1">
      <c r="A87" s="49" t="s">
        <v>38</v>
      </c>
      <c r="B87" s="50">
        <v>3000</v>
      </c>
      <c r="C87" s="45">
        <f>C88+C102</f>
        <v>0</v>
      </c>
      <c r="D87" s="45">
        <f>D88+D102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33" customFormat="1" ht="13.5">
      <c r="A88" s="58" t="s">
        <v>39</v>
      </c>
      <c r="B88" s="50">
        <v>3100</v>
      </c>
      <c r="C88" s="45">
        <f>C89+C90+C93+C96+C100+C101</f>
        <v>0</v>
      </c>
      <c r="D88" s="45">
        <f>D89+D90+D93+D96+D100+D101</f>
        <v>0</v>
      </c>
      <c r="E88" s="45">
        <f t="shared" si="1"/>
        <v>0</v>
      </c>
      <c r="F88" s="3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4" customFormat="1" ht="13.5">
      <c r="A89" s="106" t="s">
        <v>40</v>
      </c>
      <c r="B89" s="98">
        <v>3110</v>
      </c>
      <c r="C89" s="92"/>
      <c r="D89" s="92">
        <v>0</v>
      </c>
      <c r="E89" s="45">
        <f t="shared" si="1"/>
        <v>0</v>
      </c>
      <c r="F89" s="53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7" customFormat="1" ht="13.5">
      <c r="A90" s="6" t="s">
        <v>41</v>
      </c>
      <c r="B90" s="51">
        <v>3120</v>
      </c>
      <c r="C90" s="92">
        <f>C91+C92</f>
        <v>0</v>
      </c>
      <c r="D90" s="92">
        <f>D91+D92</f>
        <v>0</v>
      </c>
      <c r="E90" s="92">
        <f t="shared" si="1"/>
        <v>0</v>
      </c>
      <c r="F90" s="5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54" customFormat="1" ht="15.75" customHeight="1">
      <c r="A91" s="11" t="s">
        <v>104</v>
      </c>
      <c r="B91" s="4">
        <v>3121</v>
      </c>
      <c r="C91" s="52"/>
      <c r="D91" s="52"/>
      <c r="E91" s="45">
        <f t="shared" si="1"/>
        <v>0</v>
      </c>
      <c r="F91" s="53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105</v>
      </c>
      <c r="B92" s="4">
        <v>3122</v>
      </c>
      <c r="C92" s="45"/>
      <c r="D92" s="45"/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33" customFormat="1" ht="13.5">
      <c r="A93" s="6" t="s">
        <v>79</v>
      </c>
      <c r="B93" s="98">
        <v>3130</v>
      </c>
      <c r="C93" s="45">
        <f>C94+C95</f>
        <v>0</v>
      </c>
      <c r="D93" s="45">
        <f>D94+D95</f>
        <v>0</v>
      </c>
      <c r="E93" s="45">
        <f t="shared" si="1"/>
        <v>0</v>
      </c>
      <c r="F93" s="3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54" customFormat="1" ht="13.5">
      <c r="A94" s="6" t="s">
        <v>106</v>
      </c>
      <c r="B94" s="4">
        <v>3131</v>
      </c>
      <c r="C94" s="52"/>
      <c r="D94" s="52"/>
      <c r="E94" s="45">
        <f t="shared" si="1"/>
        <v>0</v>
      </c>
      <c r="F94" s="53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06" t="s">
        <v>107</v>
      </c>
      <c r="B95" s="4">
        <v>3132</v>
      </c>
      <c r="C95" s="45"/>
      <c r="D95" s="45"/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80</v>
      </c>
      <c r="B96" s="4">
        <v>3140</v>
      </c>
      <c r="C96" s="45">
        <f>C97+C98+C99</f>
        <v>0</v>
      </c>
      <c r="D96" s="45">
        <f>D97+D98+D99</f>
        <v>0</v>
      </c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108</v>
      </c>
      <c r="B97" s="4">
        <v>3141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109</v>
      </c>
      <c r="B98" s="4">
        <v>3142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11" t="s">
        <v>110</v>
      </c>
      <c r="B99" s="4">
        <v>3143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42</v>
      </c>
      <c r="B100" s="50">
        <v>3150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33" customFormat="1" ht="13.5">
      <c r="A101" s="58" t="s">
        <v>43</v>
      </c>
      <c r="B101" s="50">
        <v>3160</v>
      </c>
      <c r="C101" s="45"/>
      <c r="D101" s="45"/>
      <c r="E101" s="45">
        <f t="shared" si="1"/>
        <v>0</v>
      </c>
      <c r="F101" s="3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54" customFormat="1" ht="13.5">
      <c r="A102" s="58" t="s">
        <v>44</v>
      </c>
      <c r="B102" s="50">
        <v>3200</v>
      </c>
      <c r="C102" s="92">
        <f>C103+C104+C105+C106</f>
        <v>0</v>
      </c>
      <c r="D102" s="92">
        <f>D103+D104+D105+D106</f>
        <v>0</v>
      </c>
      <c r="E102" s="45">
        <f t="shared" si="1"/>
        <v>0</v>
      </c>
      <c r="F102" s="5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6" t="s">
        <v>45</v>
      </c>
      <c r="B103" s="4">
        <v>3210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13.5">
      <c r="A104" s="59" t="s">
        <v>46</v>
      </c>
      <c r="B104" s="4">
        <v>3220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27">
      <c r="A105" s="6" t="s">
        <v>111</v>
      </c>
      <c r="B105" s="4">
        <v>3230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6.5" customHeight="1">
      <c r="A106" s="6" t="s">
        <v>47</v>
      </c>
      <c r="B106" s="4">
        <v>3240</v>
      </c>
      <c r="C106" s="45"/>
      <c r="D106" s="45"/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33" customFormat="1" ht="15">
      <c r="A107" s="49" t="s">
        <v>67</v>
      </c>
      <c r="B107" s="63">
        <v>4110</v>
      </c>
      <c r="C107" s="45">
        <f>C118+C119+C120</f>
        <v>0</v>
      </c>
      <c r="D107" s="45">
        <f>D118+D119+D120</f>
        <v>0</v>
      </c>
      <c r="E107" s="45">
        <f t="shared" si="1"/>
        <v>0</v>
      </c>
      <c r="F107" s="32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66" customFormat="1" ht="13.5" hidden="1">
      <c r="A108" s="6" t="s">
        <v>48</v>
      </c>
      <c r="B108" s="4">
        <v>4112</v>
      </c>
      <c r="C108" s="64"/>
      <c r="D108" s="64"/>
      <c r="E108" s="45">
        <f t="shared" si="1"/>
        <v>0</v>
      </c>
      <c r="F108" s="6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49</v>
      </c>
      <c r="B109" s="4">
        <v>4113</v>
      </c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13.5" hidden="1">
      <c r="A110" s="6" t="s">
        <v>50</v>
      </c>
      <c r="B110" s="4"/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4" customFormat="1" ht="27" hidden="1">
      <c r="A111" s="48" t="s">
        <v>51</v>
      </c>
      <c r="B111" s="51">
        <v>4120</v>
      </c>
      <c r="C111" s="52"/>
      <c r="D111" s="52"/>
      <c r="E111" s="45">
        <f t="shared" si="1"/>
        <v>0</v>
      </c>
      <c r="F111" s="5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52</v>
      </c>
      <c r="B112" s="67">
        <v>4121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53</v>
      </c>
      <c r="B113" s="4">
        <v>4122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57" customFormat="1" ht="13.5" hidden="1">
      <c r="A114" s="6" t="s">
        <v>54</v>
      </c>
      <c r="B114" s="4">
        <v>4123</v>
      </c>
      <c r="C114" s="55"/>
      <c r="D114" s="55"/>
      <c r="E114" s="45">
        <f t="shared" si="1"/>
        <v>0</v>
      </c>
      <c r="F114" s="5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32" customFormat="1" ht="27.75" customHeight="1" hidden="1">
      <c r="A115" s="108" t="s">
        <v>55</v>
      </c>
      <c r="B115" s="68"/>
      <c r="C115" s="69"/>
      <c r="D115" s="6"/>
      <c r="E115" s="45">
        <f t="shared" si="1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70" t="s">
        <v>56</v>
      </c>
      <c r="B116" s="71">
        <v>4200</v>
      </c>
      <c r="C116" s="69"/>
      <c r="D116" s="60"/>
      <c r="E116" s="45">
        <f t="shared" si="1"/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 hidden="1">
      <c r="A117" s="84" t="s">
        <v>56</v>
      </c>
      <c r="B117" s="85">
        <v>4210</v>
      </c>
      <c r="C117" s="72"/>
      <c r="D117" s="73"/>
      <c r="E117" s="45">
        <f aca="true" t="shared" si="2" ref="E117:E122">C117+D117</f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68</v>
      </c>
      <c r="B118" s="86">
        <v>4111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69</v>
      </c>
      <c r="B119" s="86">
        <v>4112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6" t="s">
        <v>70</v>
      </c>
      <c r="B120" s="86">
        <v>4113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66" s="62" customFormat="1" ht="13.5">
      <c r="A121" s="49" t="s">
        <v>71</v>
      </c>
      <c r="B121" s="87">
        <v>4210</v>
      </c>
      <c r="C121" s="69"/>
      <c r="D121" s="60"/>
      <c r="E121" s="45">
        <f t="shared" si="2"/>
        <v>0</v>
      </c>
      <c r="F121" s="61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</row>
    <row r="122" spans="1:5" ht="15.75" customHeight="1">
      <c r="A122" s="11" t="s">
        <v>112</v>
      </c>
      <c r="B122" s="91">
        <v>9000</v>
      </c>
      <c r="C122" s="89"/>
      <c r="D122" s="90"/>
      <c r="E122" s="45">
        <f t="shared" si="2"/>
        <v>0</v>
      </c>
    </row>
    <row r="123" spans="1:66" s="7" customFormat="1" ht="12.75">
      <c r="A123" s="74"/>
      <c r="B123" s="74"/>
      <c r="F123" s="10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1:5" ht="13.5" customHeight="1">
      <c r="A124" s="75" t="s">
        <v>57</v>
      </c>
      <c r="B124" s="76"/>
      <c r="C124" s="76"/>
      <c r="D124" s="76" t="s">
        <v>126</v>
      </c>
      <c r="E124" s="76"/>
    </row>
    <row r="125" spans="1:5" ht="13.5" customHeight="1">
      <c r="A125" s="75"/>
      <c r="B125" s="35" t="s">
        <v>10</v>
      </c>
      <c r="C125" s="35"/>
      <c r="D125" s="35" t="s">
        <v>4</v>
      </c>
      <c r="E125" s="35"/>
    </row>
    <row r="126" spans="1:66" s="33" customFormat="1" ht="27">
      <c r="A126" s="77" t="s">
        <v>143</v>
      </c>
      <c r="B126" s="76"/>
      <c r="C126" s="76"/>
      <c r="D126" s="76" t="s">
        <v>84</v>
      </c>
      <c r="E126" s="76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1.25" customHeight="1">
      <c r="A127" s="78"/>
      <c r="B127" s="35" t="s">
        <v>10</v>
      </c>
      <c r="C127" s="35"/>
      <c r="D127" s="35" t="s">
        <v>4</v>
      </c>
      <c r="E127" s="35"/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100" t="s">
        <v>193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58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13.5">
      <c r="A130" s="75" t="s">
        <v>144</v>
      </c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27.75" customHeight="1" hidden="1">
      <c r="A131" s="123" t="s">
        <v>129</v>
      </c>
      <c r="B131" s="123"/>
      <c r="C131" s="123"/>
      <c r="D131" s="123"/>
      <c r="E131" s="123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13.5">
      <c r="A132" s="124" t="s">
        <v>130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27.75" customHeight="1">
      <c r="A133" s="124" t="s">
        <v>131</v>
      </c>
      <c r="B133" s="124"/>
      <c r="C133" s="124"/>
      <c r="D133" s="124"/>
      <c r="E133" s="124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6.75" customHeight="1">
      <c r="A134" s="7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79" t="s">
        <v>75</v>
      </c>
      <c r="B135" s="79"/>
      <c r="D135" s="125"/>
      <c r="E135" s="125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15">
      <c r="A136" s="104" t="s">
        <v>119</v>
      </c>
      <c r="B136" s="104"/>
      <c r="C136" s="7"/>
      <c r="D136" s="102"/>
      <c r="E136" s="103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21.75" customHeight="1">
      <c r="A137" s="33" t="s">
        <v>157</v>
      </c>
      <c r="B137" s="57"/>
      <c r="C137" s="32"/>
      <c r="D137" s="34"/>
      <c r="E137" s="34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80"/>
      <c r="C138" s="81"/>
      <c r="D138" s="81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s="33" customFormat="1" ht="13.5">
      <c r="A139" s="13"/>
      <c r="B139" s="13"/>
      <c r="F139" s="3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6:66" s="79" customFormat="1" ht="15">
      <c r="F142" s="8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</sheetData>
  <sheetProtection/>
  <mergeCells count="19">
    <mergeCell ref="B28:B29"/>
    <mergeCell ref="E28:E29"/>
    <mergeCell ref="B4:E4"/>
    <mergeCell ref="B5:E5"/>
    <mergeCell ref="B7:E7"/>
    <mergeCell ref="A16:E16"/>
    <mergeCell ref="A19:E19"/>
    <mergeCell ref="A21:E21"/>
    <mergeCell ref="B9:E9"/>
    <mergeCell ref="A132:E132"/>
    <mergeCell ref="A133:E133"/>
    <mergeCell ref="A49:A50"/>
    <mergeCell ref="A131:E131"/>
    <mergeCell ref="D135:E135"/>
    <mergeCell ref="A23:E23"/>
    <mergeCell ref="A24:E24"/>
    <mergeCell ref="A25:E25"/>
    <mergeCell ref="A26:E26"/>
    <mergeCell ref="A28:A2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9" r:id="rId1"/>
  <headerFooter alignWithMargins="0">
    <oddHeader>&amp;C&amp;P</oddHeader>
  </headerFooter>
  <rowBreaks count="1" manualBreakCount="1">
    <brk id="6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N142"/>
  <sheetViews>
    <sheetView view="pageBreakPreview" zoomScale="75" zoomScaleSheetLayoutView="75" zoomScalePageLayoutView="0" workbookViewId="0" topLeftCell="A1">
      <selection activeCell="A24" sqref="A24:E24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4.50390625" style="13" customWidth="1"/>
    <col min="4" max="4" width="16.50390625" style="13" customWidth="1"/>
    <col min="5" max="5" width="13.62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201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202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20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7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9.25" customHeight="1">
      <c r="A19" s="131" t="s">
        <v>149</v>
      </c>
      <c r="B19" s="134"/>
      <c r="C19" s="134"/>
      <c r="D19" s="134"/>
      <c r="E19" s="134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9.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5.75" customHeight="1">
      <c r="A26" s="129" t="s">
        <v>195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81"/>
      <c r="C27" s="81"/>
      <c r="D27" s="81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33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5042619</v>
      </c>
      <c r="D32" s="101">
        <f>D34</f>
        <v>0</v>
      </c>
      <c r="E32" s="93">
        <f>C32+D32</f>
        <v>5042619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C51</f>
        <v>5042619</v>
      </c>
      <c r="D33" s="4" t="s">
        <v>22</v>
      </c>
      <c r="E33" s="45">
        <f>C33</f>
        <v>5042619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0</v>
      </c>
      <c r="E34" s="45">
        <f>C34+D34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45">
        <f>D36+D37+D38</f>
        <v>0</v>
      </c>
      <c r="E35" s="45">
        <f>D35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45">
        <v>0</v>
      </c>
      <c r="E36" s="45">
        <f aca="true" t="shared" si="0" ref="E36:E49">D36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45">
        <f>D59+D62+D86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D43+D49+D45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D44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41.25">
      <c r="A44" s="11" t="s">
        <v>198</v>
      </c>
      <c r="B44" s="98">
        <v>410512</v>
      </c>
      <c r="C44" s="4" t="s">
        <v>22</v>
      </c>
      <c r="D44" s="45"/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27">
      <c r="A45" s="11" t="s">
        <v>64</v>
      </c>
      <c r="B45" s="98"/>
      <c r="C45" s="4" t="s">
        <v>22</v>
      </c>
      <c r="D45" s="45">
        <f>D46+D47+D48</f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122</v>
      </c>
      <c r="B46" s="98">
        <v>410304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13.5" hidden="1">
      <c r="A47" s="11" t="s">
        <v>124</v>
      </c>
      <c r="B47" s="98">
        <v>410350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7" hidden="1">
      <c r="A48" s="11" t="s">
        <v>128</v>
      </c>
      <c r="B48" s="98">
        <v>602400</v>
      </c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28.5" customHeight="1">
      <c r="A49" s="121" t="s">
        <v>139</v>
      </c>
      <c r="B49" s="4"/>
      <c r="C49" s="4" t="s">
        <v>22</v>
      </c>
      <c r="D49" s="45">
        <v>0</v>
      </c>
      <c r="E49" s="45">
        <f t="shared" si="0"/>
        <v>0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122"/>
      <c r="B50" s="4"/>
      <c r="C50" s="4" t="s">
        <v>22</v>
      </c>
      <c r="D50" s="4" t="s">
        <v>22</v>
      </c>
      <c r="E50" s="4" t="s">
        <v>22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66</v>
      </c>
      <c r="B51" s="4" t="s">
        <v>22</v>
      </c>
      <c r="C51" s="93">
        <f>C52+C87+C107+C121+C122</f>
        <v>5042619</v>
      </c>
      <c r="D51" s="93">
        <f>D52+D87+D107+D121+D122</f>
        <v>0</v>
      </c>
      <c r="E51" s="93">
        <f>C51+D51</f>
        <v>5042619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49" t="s">
        <v>25</v>
      </c>
      <c r="B52" s="50">
        <v>2000</v>
      </c>
      <c r="C52" s="93">
        <f>C53+C58+C75+C78+C82+C86</f>
        <v>5042619</v>
      </c>
      <c r="D52" s="93">
        <f>D53+D58+D75+D78+D82+D86</f>
        <v>0</v>
      </c>
      <c r="E52" s="93">
        <f aca="true" t="shared" si="1" ref="E52:E116">C52+D52</f>
        <v>5042619</v>
      </c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33" customFormat="1" ht="13.5">
      <c r="A53" s="96" t="s">
        <v>91</v>
      </c>
      <c r="B53" s="98">
        <v>2100</v>
      </c>
      <c r="C53" s="45">
        <f>C54+C57</f>
        <v>4367373</v>
      </c>
      <c r="D53" s="45">
        <f>D54+D57</f>
        <v>0</v>
      </c>
      <c r="E53" s="45"/>
      <c r="F53" s="3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4" customFormat="1" ht="13.5">
      <c r="A54" s="95" t="s">
        <v>92</v>
      </c>
      <c r="B54" s="98">
        <v>2110</v>
      </c>
      <c r="C54" s="92">
        <f>C55+C56</f>
        <v>3573681</v>
      </c>
      <c r="D54" s="92">
        <f>D55+D56</f>
        <v>0</v>
      </c>
      <c r="E54" s="45">
        <f t="shared" si="1"/>
        <v>3573681</v>
      </c>
      <c r="F54" s="5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57" customFormat="1" ht="13.5">
      <c r="A55" s="95" t="s">
        <v>26</v>
      </c>
      <c r="B55" s="4">
        <v>2111</v>
      </c>
      <c r="C55" s="92">
        <v>3573681</v>
      </c>
      <c r="D55" s="55"/>
      <c r="E55" s="45">
        <f t="shared" si="1"/>
        <v>3573681</v>
      </c>
      <c r="F55" s="5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93</v>
      </c>
      <c r="B56" s="4">
        <v>2112</v>
      </c>
      <c r="C56" s="45"/>
      <c r="D56" s="45"/>
      <c r="E56" s="45">
        <f t="shared" si="1"/>
        <v>0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33" customFormat="1" ht="13.5">
      <c r="A57" s="95" t="s">
        <v>94</v>
      </c>
      <c r="B57" s="98">
        <v>2120</v>
      </c>
      <c r="C57" s="45">
        <v>793692</v>
      </c>
      <c r="D57" s="45"/>
      <c r="E57" s="45">
        <f t="shared" si="1"/>
        <v>793692</v>
      </c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57" customFormat="1" ht="13.5">
      <c r="A58" s="95" t="s">
        <v>95</v>
      </c>
      <c r="B58" s="98">
        <v>2200</v>
      </c>
      <c r="C58" s="92">
        <f>C59+C60+C61+C62+C63+C64+C65+C72</f>
        <v>675146</v>
      </c>
      <c r="D58" s="92">
        <f>D59+D60+D61+D62+D63+D64+D65+D72</f>
        <v>0</v>
      </c>
      <c r="E58" s="45">
        <f t="shared" si="1"/>
        <v>675146</v>
      </c>
      <c r="F58" s="5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96</v>
      </c>
      <c r="B59" s="4">
        <v>2210</v>
      </c>
      <c r="C59" s="45">
        <v>29117</v>
      </c>
      <c r="D59" s="45"/>
      <c r="E59" s="45">
        <f t="shared" si="1"/>
        <v>29117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33" customFormat="1" ht="13.5">
      <c r="A60" s="95" t="s">
        <v>27</v>
      </c>
      <c r="B60" s="4">
        <v>2220</v>
      </c>
      <c r="C60" s="45">
        <v>1290</v>
      </c>
      <c r="D60" s="45"/>
      <c r="E60" s="45">
        <f t="shared" si="1"/>
        <v>1290</v>
      </c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54" customFormat="1" ht="13.5">
      <c r="A61" s="95" t="s">
        <v>28</v>
      </c>
      <c r="B61" s="4">
        <v>2230</v>
      </c>
      <c r="C61" s="45">
        <v>141184</v>
      </c>
      <c r="D61" s="52">
        <v>0</v>
      </c>
      <c r="E61" s="45">
        <f t="shared" si="1"/>
        <v>141184</v>
      </c>
      <c r="F61" s="5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83</v>
      </c>
      <c r="B62" s="4">
        <v>2240</v>
      </c>
      <c r="C62" s="45">
        <v>70171</v>
      </c>
      <c r="D62" s="45"/>
      <c r="E62" s="45">
        <f t="shared" si="1"/>
        <v>70171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5" t="s">
        <v>29</v>
      </c>
      <c r="B63" s="98">
        <v>2250</v>
      </c>
      <c r="C63" s="45">
        <v>5980</v>
      </c>
      <c r="D63" s="45"/>
      <c r="E63" s="45">
        <f t="shared" si="1"/>
        <v>5980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9" t="s">
        <v>97</v>
      </c>
      <c r="B64" s="98">
        <v>2260</v>
      </c>
      <c r="C64" s="45">
        <v>0</v>
      </c>
      <c r="D64" s="45"/>
      <c r="E64" s="45">
        <f t="shared" si="1"/>
        <v>0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33" customFormat="1" ht="13.5">
      <c r="A65" s="95" t="s">
        <v>1</v>
      </c>
      <c r="B65" s="98">
        <v>2270</v>
      </c>
      <c r="C65" s="45">
        <f>C66+C67+C68+C69+C70</f>
        <v>426404</v>
      </c>
      <c r="D65" s="45">
        <f>D66+D67+D68+D69+D70</f>
        <v>0</v>
      </c>
      <c r="E65" s="45">
        <f t="shared" si="1"/>
        <v>426404</v>
      </c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30</v>
      </c>
      <c r="B66" s="4">
        <v>2271</v>
      </c>
      <c r="C66" s="92">
        <v>0</v>
      </c>
      <c r="D66" s="52"/>
      <c r="E66" s="45">
        <f t="shared" si="1"/>
        <v>0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31</v>
      </c>
      <c r="B67" s="4">
        <v>2272</v>
      </c>
      <c r="C67" s="92">
        <v>0</v>
      </c>
      <c r="D67" s="52"/>
      <c r="E67" s="45">
        <f t="shared" si="1"/>
        <v>0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54" customFormat="1" ht="13.5">
      <c r="A68" s="95" t="s">
        <v>32</v>
      </c>
      <c r="B68" s="4">
        <v>2273</v>
      </c>
      <c r="C68" s="92">
        <v>61992</v>
      </c>
      <c r="D68" s="52"/>
      <c r="E68" s="45">
        <f t="shared" si="1"/>
        <v>61992</v>
      </c>
      <c r="F68" s="5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33</v>
      </c>
      <c r="B69" s="4">
        <v>2274</v>
      </c>
      <c r="C69" s="92">
        <v>364412</v>
      </c>
      <c r="D69" s="45"/>
      <c r="E69" s="45">
        <f t="shared" si="1"/>
        <v>364412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182</v>
      </c>
      <c r="B70" s="4">
        <v>2275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13.5">
      <c r="A71" s="95" t="s">
        <v>183</v>
      </c>
      <c r="B71" s="4">
        <v>2276</v>
      </c>
      <c r="C71" s="45">
        <v>0</v>
      </c>
      <c r="D71" s="45"/>
      <c r="E71" s="45">
        <f t="shared" si="1"/>
        <v>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8.5" customHeight="1">
      <c r="A72" s="95" t="s">
        <v>141</v>
      </c>
      <c r="B72" s="98">
        <v>2280</v>
      </c>
      <c r="C72" s="45">
        <f>C73+C74</f>
        <v>1000</v>
      </c>
      <c r="D72" s="45">
        <f>D73+D74</f>
        <v>0</v>
      </c>
      <c r="E72" s="45">
        <f t="shared" si="1"/>
        <v>1000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77</v>
      </c>
      <c r="B73" s="4">
        <v>2281</v>
      </c>
      <c r="C73" s="45">
        <v>0</v>
      </c>
      <c r="D73" s="45"/>
      <c r="E73" s="45">
        <f t="shared" si="1"/>
        <v>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27">
      <c r="A74" s="95" t="s">
        <v>78</v>
      </c>
      <c r="B74" s="4">
        <v>2282</v>
      </c>
      <c r="C74" s="45">
        <v>1000</v>
      </c>
      <c r="D74" s="45"/>
      <c r="E74" s="45">
        <f t="shared" si="1"/>
        <v>1000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58" t="s">
        <v>98</v>
      </c>
      <c r="B75" s="98">
        <v>2400</v>
      </c>
      <c r="C75" s="45">
        <f>C76+C77</f>
        <v>0</v>
      </c>
      <c r="D75" s="45">
        <f>D76+D77</f>
        <v>0</v>
      </c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113</v>
      </c>
      <c r="B76" s="98">
        <v>2410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33" customFormat="1" ht="13.5">
      <c r="A77" s="95" t="s">
        <v>114</v>
      </c>
      <c r="B77" s="98">
        <v>2420</v>
      </c>
      <c r="C77" s="45">
        <v>0</v>
      </c>
      <c r="D77" s="45"/>
      <c r="E77" s="45">
        <f t="shared" si="1"/>
        <v>0</v>
      </c>
      <c r="F77" s="3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4" customFormat="1" ht="13.5">
      <c r="A78" s="58" t="s">
        <v>99</v>
      </c>
      <c r="B78" s="98">
        <v>2600</v>
      </c>
      <c r="C78" s="92">
        <f>C79+C80+C81</f>
        <v>0</v>
      </c>
      <c r="D78" s="92">
        <f>D79+D80+D81</f>
        <v>0</v>
      </c>
      <c r="E78" s="45">
        <f t="shared" si="1"/>
        <v>0</v>
      </c>
      <c r="F78" s="53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27">
      <c r="A79" s="95" t="s">
        <v>35</v>
      </c>
      <c r="B79" s="98">
        <v>2610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100</v>
      </c>
      <c r="B80" s="51">
        <v>2620</v>
      </c>
      <c r="C80" s="55"/>
      <c r="D80" s="55"/>
      <c r="E80" s="45">
        <f t="shared" si="1"/>
        <v>0</v>
      </c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7" customFormat="1" ht="13.5">
      <c r="A81" s="99" t="s">
        <v>101</v>
      </c>
      <c r="B81" s="98">
        <v>2630</v>
      </c>
      <c r="C81" s="55"/>
      <c r="D81" s="55"/>
      <c r="E81" s="45"/>
      <c r="F81" s="5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3.5">
      <c r="A82" s="99" t="s">
        <v>102</v>
      </c>
      <c r="B82" s="98">
        <v>2700</v>
      </c>
      <c r="C82" s="92">
        <f>C83+C84+C85</f>
        <v>0</v>
      </c>
      <c r="D82" s="92">
        <f>D83+D84+D85</f>
        <v>0</v>
      </c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5" customHeight="1">
      <c r="A83" s="95" t="s">
        <v>36</v>
      </c>
      <c r="B83" s="4">
        <v>2710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54" customFormat="1" ht="13.5">
      <c r="A84" s="95" t="s">
        <v>37</v>
      </c>
      <c r="B84" s="4">
        <v>2720</v>
      </c>
      <c r="C84" s="52"/>
      <c r="D84" s="52"/>
      <c r="E84" s="45">
        <f t="shared" si="1"/>
        <v>0</v>
      </c>
      <c r="F84" s="53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103</v>
      </c>
      <c r="B85" s="4">
        <v>2730</v>
      </c>
      <c r="C85" s="45">
        <v>0</v>
      </c>
      <c r="D85" s="45"/>
      <c r="E85" s="45">
        <f t="shared" si="1"/>
        <v>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3.5">
      <c r="A86" s="95" t="s">
        <v>142</v>
      </c>
      <c r="B86" s="98">
        <v>2800</v>
      </c>
      <c r="C86" s="92">
        <v>100</v>
      </c>
      <c r="D86" s="92"/>
      <c r="E86" s="45">
        <f t="shared" si="1"/>
        <v>100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5" customHeight="1">
      <c r="A87" s="49" t="s">
        <v>38</v>
      </c>
      <c r="B87" s="50">
        <v>3000</v>
      </c>
      <c r="C87" s="45">
        <f>C88+C102</f>
        <v>0</v>
      </c>
      <c r="D87" s="45">
        <f>D88+D102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33" customFormat="1" ht="13.5">
      <c r="A88" s="58" t="s">
        <v>39</v>
      </c>
      <c r="B88" s="50">
        <v>3100</v>
      </c>
      <c r="C88" s="45">
        <f>C89+C90+C93+C96+C100+C101</f>
        <v>0</v>
      </c>
      <c r="D88" s="45">
        <f>D89+D90+D93+D96+D100+D101</f>
        <v>0</v>
      </c>
      <c r="E88" s="45">
        <f t="shared" si="1"/>
        <v>0</v>
      </c>
      <c r="F88" s="3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4" customFormat="1" ht="13.5">
      <c r="A89" s="106" t="s">
        <v>40</v>
      </c>
      <c r="B89" s="98">
        <v>3110</v>
      </c>
      <c r="C89" s="92"/>
      <c r="D89" s="92">
        <v>0</v>
      </c>
      <c r="E89" s="45">
        <f t="shared" si="1"/>
        <v>0</v>
      </c>
      <c r="F89" s="53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7" customFormat="1" ht="13.5">
      <c r="A90" s="6" t="s">
        <v>41</v>
      </c>
      <c r="B90" s="51">
        <v>3120</v>
      </c>
      <c r="C90" s="92">
        <f>C91+C92</f>
        <v>0</v>
      </c>
      <c r="D90" s="92">
        <f>D91+D92</f>
        <v>0</v>
      </c>
      <c r="E90" s="92">
        <f t="shared" si="1"/>
        <v>0</v>
      </c>
      <c r="F90" s="5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54" customFormat="1" ht="15.75" customHeight="1">
      <c r="A91" s="11" t="s">
        <v>104</v>
      </c>
      <c r="B91" s="4">
        <v>3121</v>
      </c>
      <c r="C91" s="52"/>
      <c r="D91" s="52"/>
      <c r="E91" s="45">
        <f t="shared" si="1"/>
        <v>0</v>
      </c>
      <c r="F91" s="53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105</v>
      </c>
      <c r="B92" s="4">
        <v>3122</v>
      </c>
      <c r="C92" s="45"/>
      <c r="D92" s="45"/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33" customFormat="1" ht="13.5">
      <c r="A93" s="6" t="s">
        <v>79</v>
      </c>
      <c r="B93" s="98">
        <v>3130</v>
      </c>
      <c r="C93" s="45">
        <f>C94+C95</f>
        <v>0</v>
      </c>
      <c r="D93" s="45">
        <f>D94+D95</f>
        <v>0</v>
      </c>
      <c r="E93" s="45">
        <f t="shared" si="1"/>
        <v>0</v>
      </c>
      <c r="F93" s="3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54" customFormat="1" ht="13.5">
      <c r="A94" s="6" t="s">
        <v>106</v>
      </c>
      <c r="B94" s="4">
        <v>3131</v>
      </c>
      <c r="C94" s="52"/>
      <c r="D94" s="52"/>
      <c r="E94" s="45">
        <f t="shared" si="1"/>
        <v>0</v>
      </c>
      <c r="F94" s="53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06" t="s">
        <v>107</v>
      </c>
      <c r="B95" s="4">
        <v>3132</v>
      </c>
      <c r="C95" s="45"/>
      <c r="D95" s="45"/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80</v>
      </c>
      <c r="B96" s="4">
        <v>3140</v>
      </c>
      <c r="C96" s="45">
        <f>C97+C98+C99</f>
        <v>0</v>
      </c>
      <c r="D96" s="45">
        <f>D97+D98+D99</f>
        <v>0</v>
      </c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108</v>
      </c>
      <c r="B97" s="4">
        <v>3141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109</v>
      </c>
      <c r="B98" s="4">
        <v>3142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11" t="s">
        <v>110</v>
      </c>
      <c r="B99" s="4">
        <v>3143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42</v>
      </c>
      <c r="B100" s="50">
        <v>3150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33" customFormat="1" ht="13.5">
      <c r="A101" s="58" t="s">
        <v>43</v>
      </c>
      <c r="B101" s="50">
        <v>3160</v>
      </c>
      <c r="C101" s="45"/>
      <c r="D101" s="45"/>
      <c r="E101" s="45">
        <f t="shared" si="1"/>
        <v>0</v>
      </c>
      <c r="F101" s="3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54" customFormat="1" ht="13.5">
      <c r="A102" s="58" t="s">
        <v>44</v>
      </c>
      <c r="B102" s="50">
        <v>3200</v>
      </c>
      <c r="C102" s="92">
        <f>C103+C104+C105+C106</f>
        <v>0</v>
      </c>
      <c r="D102" s="92">
        <f>D103+D104+D105+D106</f>
        <v>0</v>
      </c>
      <c r="E102" s="45">
        <f t="shared" si="1"/>
        <v>0</v>
      </c>
      <c r="F102" s="5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6" t="s">
        <v>45</v>
      </c>
      <c r="B103" s="4">
        <v>3210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13.5">
      <c r="A104" s="59" t="s">
        <v>46</v>
      </c>
      <c r="B104" s="4">
        <v>3220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27">
      <c r="A105" s="6" t="s">
        <v>111</v>
      </c>
      <c r="B105" s="4">
        <v>3230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6.5" customHeight="1">
      <c r="A106" s="6" t="s">
        <v>47</v>
      </c>
      <c r="B106" s="4">
        <v>3240</v>
      </c>
      <c r="C106" s="45"/>
      <c r="D106" s="45"/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33" customFormat="1" ht="15">
      <c r="A107" s="49" t="s">
        <v>67</v>
      </c>
      <c r="B107" s="63">
        <v>4110</v>
      </c>
      <c r="C107" s="45">
        <f>C118+C119+C120</f>
        <v>0</v>
      </c>
      <c r="D107" s="45">
        <f>D118+D119+D120</f>
        <v>0</v>
      </c>
      <c r="E107" s="45">
        <f t="shared" si="1"/>
        <v>0</v>
      </c>
      <c r="F107" s="32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66" customFormat="1" ht="13.5" hidden="1">
      <c r="A108" s="6" t="s">
        <v>48</v>
      </c>
      <c r="B108" s="4">
        <v>4112</v>
      </c>
      <c r="C108" s="64"/>
      <c r="D108" s="64"/>
      <c r="E108" s="45">
        <f t="shared" si="1"/>
        <v>0</v>
      </c>
      <c r="F108" s="6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49</v>
      </c>
      <c r="B109" s="4">
        <v>4113</v>
      </c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13.5" hidden="1">
      <c r="A110" s="6" t="s">
        <v>50</v>
      </c>
      <c r="B110" s="4"/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4" customFormat="1" ht="27" hidden="1">
      <c r="A111" s="48" t="s">
        <v>51</v>
      </c>
      <c r="B111" s="51">
        <v>4120</v>
      </c>
      <c r="C111" s="52"/>
      <c r="D111" s="52"/>
      <c r="E111" s="45">
        <f t="shared" si="1"/>
        <v>0</v>
      </c>
      <c r="F111" s="5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52</v>
      </c>
      <c r="B112" s="67">
        <v>4121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53</v>
      </c>
      <c r="B113" s="4">
        <v>4122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57" customFormat="1" ht="13.5" hidden="1">
      <c r="A114" s="6" t="s">
        <v>54</v>
      </c>
      <c r="B114" s="4">
        <v>4123</v>
      </c>
      <c r="C114" s="55"/>
      <c r="D114" s="55"/>
      <c r="E114" s="45">
        <f t="shared" si="1"/>
        <v>0</v>
      </c>
      <c r="F114" s="5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32" customFormat="1" ht="27.75" customHeight="1" hidden="1">
      <c r="A115" s="108" t="s">
        <v>55</v>
      </c>
      <c r="B115" s="68"/>
      <c r="C115" s="69"/>
      <c r="D115" s="6"/>
      <c r="E115" s="45">
        <f t="shared" si="1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70" t="s">
        <v>56</v>
      </c>
      <c r="B116" s="71">
        <v>4200</v>
      </c>
      <c r="C116" s="69"/>
      <c r="D116" s="60"/>
      <c r="E116" s="45">
        <f t="shared" si="1"/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 hidden="1">
      <c r="A117" s="84" t="s">
        <v>56</v>
      </c>
      <c r="B117" s="85">
        <v>4210</v>
      </c>
      <c r="C117" s="72"/>
      <c r="D117" s="73"/>
      <c r="E117" s="45">
        <f aca="true" t="shared" si="2" ref="E117:E122">C117+D117</f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68</v>
      </c>
      <c r="B118" s="86">
        <v>4111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69</v>
      </c>
      <c r="B119" s="86">
        <v>4112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6" t="s">
        <v>70</v>
      </c>
      <c r="B120" s="86">
        <v>4113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66" s="62" customFormat="1" ht="13.5">
      <c r="A121" s="49" t="s">
        <v>71</v>
      </c>
      <c r="B121" s="87">
        <v>4210</v>
      </c>
      <c r="C121" s="69"/>
      <c r="D121" s="60"/>
      <c r="E121" s="45">
        <f t="shared" si="2"/>
        <v>0</v>
      </c>
      <c r="F121" s="61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</row>
    <row r="122" spans="1:5" ht="15.75" customHeight="1">
      <c r="A122" s="11" t="s">
        <v>112</v>
      </c>
      <c r="B122" s="91">
        <v>9000</v>
      </c>
      <c r="C122" s="89"/>
      <c r="D122" s="90"/>
      <c r="E122" s="45">
        <f t="shared" si="2"/>
        <v>0</v>
      </c>
    </row>
    <row r="123" spans="1:66" s="7" customFormat="1" ht="12.75">
      <c r="A123" s="74"/>
      <c r="B123" s="74"/>
      <c r="F123" s="10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1:5" ht="13.5" customHeight="1">
      <c r="A124" s="75" t="s">
        <v>57</v>
      </c>
      <c r="B124" s="76"/>
      <c r="C124" s="76"/>
      <c r="D124" s="76" t="s">
        <v>123</v>
      </c>
      <c r="E124" s="76"/>
    </row>
    <row r="125" spans="1:5" ht="13.5" customHeight="1">
      <c r="A125" s="75"/>
      <c r="B125" s="35" t="s">
        <v>10</v>
      </c>
      <c r="C125" s="35"/>
      <c r="D125" s="35" t="s">
        <v>4</v>
      </c>
      <c r="E125" s="35"/>
    </row>
    <row r="126" spans="1:66" s="33" customFormat="1" ht="27">
      <c r="A126" s="77" t="s">
        <v>143</v>
      </c>
      <c r="B126" s="76"/>
      <c r="C126" s="76"/>
      <c r="D126" s="76" t="s">
        <v>84</v>
      </c>
      <c r="E126" s="76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1.25" customHeight="1">
      <c r="A127" s="78"/>
      <c r="B127" s="35" t="s">
        <v>10</v>
      </c>
      <c r="C127" s="35"/>
      <c r="D127" s="35" t="s">
        <v>4</v>
      </c>
      <c r="E127" s="35"/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100" t="s">
        <v>193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58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13.5">
      <c r="A130" s="75" t="s">
        <v>144</v>
      </c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27.75" customHeight="1" hidden="1">
      <c r="A131" s="123" t="s">
        <v>129</v>
      </c>
      <c r="B131" s="123"/>
      <c r="C131" s="123"/>
      <c r="D131" s="123"/>
      <c r="E131" s="123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13.5">
      <c r="A132" s="124" t="s">
        <v>130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27.75" customHeight="1">
      <c r="A133" s="124" t="s">
        <v>131</v>
      </c>
      <c r="B133" s="124"/>
      <c r="C133" s="124"/>
      <c r="D133" s="124"/>
      <c r="E133" s="124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9" customHeight="1">
      <c r="A134" s="7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79" t="s">
        <v>75</v>
      </c>
      <c r="B135" s="79"/>
      <c r="D135" s="125"/>
      <c r="E135" s="125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15">
      <c r="A136" s="104" t="s">
        <v>119</v>
      </c>
      <c r="B136" s="104"/>
      <c r="C136" s="7"/>
      <c r="D136" s="102"/>
      <c r="E136" s="103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21.75" customHeight="1">
      <c r="A137" s="33" t="s">
        <v>156</v>
      </c>
      <c r="B137" s="57"/>
      <c r="C137" s="32"/>
      <c r="D137" s="34"/>
      <c r="E137" s="34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80"/>
      <c r="C138" s="81"/>
      <c r="D138" s="81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s="33" customFormat="1" ht="13.5">
      <c r="A139" s="13"/>
      <c r="B139" s="13"/>
      <c r="F139" s="3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6:66" s="79" customFormat="1" ht="15">
      <c r="F142" s="8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</sheetData>
  <sheetProtection/>
  <mergeCells count="19">
    <mergeCell ref="B28:B29"/>
    <mergeCell ref="E28:E29"/>
    <mergeCell ref="B4:E4"/>
    <mergeCell ref="B5:E5"/>
    <mergeCell ref="B7:E7"/>
    <mergeCell ref="A16:E16"/>
    <mergeCell ref="A19:E19"/>
    <mergeCell ref="A21:E21"/>
    <mergeCell ref="B9:E9"/>
    <mergeCell ref="A132:E132"/>
    <mergeCell ref="A133:E133"/>
    <mergeCell ref="A49:A50"/>
    <mergeCell ref="A131:E131"/>
    <mergeCell ref="D135:E135"/>
    <mergeCell ref="A23:E23"/>
    <mergeCell ref="A24:E24"/>
    <mergeCell ref="A25:E25"/>
    <mergeCell ref="A26:E26"/>
    <mergeCell ref="A28:A2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9" r:id="rId1"/>
  <headerFooter alignWithMargins="0">
    <oddHeader>&amp;C&amp;P</oddHeader>
  </headerFooter>
  <rowBreaks count="1" manualBreakCount="1">
    <brk id="6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N142"/>
  <sheetViews>
    <sheetView view="pageBreakPreview" zoomScale="75" zoomScaleSheetLayoutView="75" zoomScalePageLayoutView="0" workbookViewId="0" topLeftCell="A1">
      <selection activeCell="C55" sqref="C55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3.875" style="13" customWidth="1"/>
    <col min="4" max="4" width="16.625" style="13" customWidth="1"/>
    <col min="5" max="5" width="12.62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200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203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20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6.25" customHeight="1">
      <c r="A9" s="2" t="s">
        <v>192</v>
      </c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30.75" customHeight="1">
      <c r="A19" s="131" t="s">
        <v>148</v>
      </c>
      <c r="B19" s="134"/>
      <c r="C19" s="134"/>
      <c r="D19" s="134"/>
      <c r="E19" s="134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9.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5.75" customHeight="1">
      <c r="A26" s="129" t="s">
        <v>195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81"/>
      <c r="C27" s="81"/>
      <c r="D27" s="81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12.75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7008016</v>
      </c>
      <c r="D32" s="101">
        <f>D34</f>
        <v>0</v>
      </c>
      <c r="E32" s="93">
        <f>C32+D32</f>
        <v>7008016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C51</f>
        <v>7008016</v>
      </c>
      <c r="D33" s="4" t="s">
        <v>22</v>
      </c>
      <c r="E33" s="45">
        <f>C33</f>
        <v>7008016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0</v>
      </c>
      <c r="E34" s="45">
        <f>C34+D34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45">
        <f>D36+D37+D38</f>
        <v>0</v>
      </c>
      <c r="E35" s="45">
        <f>D35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45">
        <v>0</v>
      </c>
      <c r="E36" s="45">
        <f aca="true" t="shared" si="0" ref="E36:E49">D36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45">
        <f>D59+D62+D86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D43+D49+D45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D44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41.25">
      <c r="A44" s="11" t="s">
        <v>198</v>
      </c>
      <c r="B44" s="98">
        <v>410512</v>
      </c>
      <c r="C44" s="4" t="s">
        <v>22</v>
      </c>
      <c r="D44" s="45"/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27">
      <c r="A45" s="11" t="s">
        <v>64</v>
      </c>
      <c r="B45" s="98"/>
      <c r="C45" s="4" t="s">
        <v>22</v>
      </c>
      <c r="D45" s="45">
        <f>D46+D47+D48</f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122</v>
      </c>
      <c r="B46" s="98">
        <v>410304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13.5" hidden="1">
      <c r="A47" s="11" t="s">
        <v>124</v>
      </c>
      <c r="B47" s="98">
        <v>410350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7" hidden="1">
      <c r="A48" s="11" t="s">
        <v>128</v>
      </c>
      <c r="B48" s="98">
        <v>602400</v>
      </c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28.5" customHeight="1">
      <c r="A49" s="121" t="s">
        <v>139</v>
      </c>
      <c r="B49" s="4"/>
      <c r="C49" s="4" t="s">
        <v>22</v>
      </c>
      <c r="D49" s="45">
        <v>0</v>
      </c>
      <c r="E49" s="45">
        <f t="shared" si="0"/>
        <v>0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122"/>
      <c r="B50" s="4"/>
      <c r="C50" s="4" t="s">
        <v>22</v>
      </c>
      <c r="D50" s="4" t="s">
        <v>22</v>
      </c>
      <c r="E50" s="4" t="s">
        <v>22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66</v>
      </c>
      <c r="B51" s="4" t="s">
        <v>22</v>
      </c>
      <c r="C51" s="93">
        <f>C52+C87+C107+C121+C122</f>
        <v>7008016</v>
      </c>
      <c r="D51" s="93">
        <f>D52+D87+D107+D121+D122</f>
        <v>0</v>
      </c>
      <c r="E51" s="93">
        <f>C51+D51</f>
        <v>7008016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49" t="s">
        <v>25</v>
      </c>
      <c r="B52" s="50">
        <v>2000</v>
      </c>
      <c r="C52" s="93">
        <f>C53+C58+C75+C78+C82+C86</f>
        <v>7008016</v>
      </c>
      <c r="D52" s="93">
        <f>D53+D58+D75+D78+D82+D86</f>
        <v>0</v>
      </c>
      <c r="E52" s="93">
        <f aca="true" t="shared" si="1" ref="E52:E116">C52+D52</f>
        <v>7008016</v>
      </c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33" customFormat="1" ht="13.5">
      <c r="A53" s="96" t="s">
        <v>91</v>
      </c>
      <c r="B53" s="98">
        <v>2100</v>
      </c>
      <c r="C53" s="45">
        <f>C54+C57</f>
        <v>5413914</v>
      </c>
      <c r="D53" s="45">
        <f>D54+D57</f>
        <v>0</v>
      </c>
      <c r="E53" s="45">
        <f t="shared" si="1"/>
        <v>5413914</v>
      </c>
      <c r="F53" s="3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4" customFormat="1" ht="13.5">
      <c r="A54" s="95" t="s">
        <v>92</v>
      </c>
      <c r="B54" s="98">
        <v>2110</v>
      </c>
      <c r="C54" s="92">
        <f>C55+C56</f>
        <v>4430257</v>
      </c>
      <c r="D54" s="92">
        <f>D55+D56</f>
        <v>0</v>
      </c>
      <c r="E54" s="45">
        <f t="shared" si="1"/>
        <v>4430257</v>
      </c>
      <c r="F54" s="5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57" customFormat="1" ht="13.5">
      <c r="A55" s="95" t="s">
        <v>26</v>
      </c>
      <c r="B55" s="4">
        <v>2111</v>
      </c>
      <c r="C55" s="92">
        <v>4430257</v>
      </c>
      <c r="D55" s="55"/>
      <c r="E55" s="45">
        <f t="shared" si="1"/>
        <v>4430257</v>
      </c>
      <c r="F55" s="5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93</v>
      </c>
      <c r="B56" s="4">
        <v>2112</v>
      </c>
      <c r="C56" s="45"/>
      <c r="D56" s="45"/>
      <c r="E56" s="45">
        <f t="shared" si="1"/>
        <v>0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33" customFormat="1" ht="13.5">
      <c r="A57" s="95" t="s">
        <v>94</v>
      </c>
      <c r="B57" s="98">
        <v>2120</v>
      </c>
      <c r="C57" s="45">
        <v>983657</v>
      </c>
      <c r="D57" s="45"/>
      <c r="E57" s="45">
        <f t="shared" si="1"/>
        <v>983657</v>
      </c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57" customFormat="1" ht="13.5">
      <c r="A58" s="95" t="s">
        <v>95</v>
      </c>
      <c r="B58" s="98">
        <v>2200</v>
      </c>
      <c r="C58" s="92">
        <f>C59+C60+C61+C62+C63+C64+C65+C72</f>
        <v>1592302</v>
      </c>
      <c r="D58" s="92">
        <f>D59+D60+D61+D62+D63+D64+D65+D72</f>
        <v>0</v>
      </c>
      <c r="E58" s="45">
        <f t="shared" si="1"/>
        <v>1592302</v>
      </c>
      <c r="F58" s="5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96</v>
      </c>
      <c r="B59" s="4">
        <v>2210</v>
      </c>
      <c r="C59" s="45">
        <v>39543</v>
      </c>
      <c r="D59" s="45"/>
      <c r="E59" s="45">
        <f t="shared" si="1"/>
        <v>39543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33" customFormat="1" ht="13.5">
      <c r="A60" s="95" t="s">
        <v>27</v>
      </c>
      <c r="B60" s="4">
        <v>2220</v>
      </c>
      <c r="C60" s="45">
        <v>1940</v>
      </c>
      <c r="D60" s="45"/>
      <c r="E60" s="45">
        <f t="shared" si="1"/>
        <v>1940</v>
      </c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54" customFormat="1" ht="13.5">
      <c r="A61" s="95" t="s">
        <v>28</v>
      </c>
      <c r="B61" s="4">
        <v>2230</v>
      </c>
      <c r="C61" s="45">
        <v>242765</v>
      </c>
      <c r="D61" s="52">
        <v>0</v>
      </c>
      <c r="E61" s="45">
        <f t="shared" si="1"/>
        <v>242765</v>
      </c>
      <c r="F61" s="5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83</v>
      </c>
      <c r="B62" s="4">
        <v>2240</v>
      </c>
      <c r="C62" s="45">
        <v>334504</v>
      </c>
      <c r="D62" s="45"/>
      <c r="E62" s="45">
        <f t="shared" si="1"/>
        <v>334504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5" t="s">
        <v>29</v>
      </c>
      <c r="B63" s="98">
        <v>2250</v>
      </c>
      <c r="C63" s="45">
        <v>7720</v>
      </c>
      <c r="D63" s="45"/>
      <c r="E63" s="45">
        <f t="shared" si="1"/>
        <v>7720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9" t="s">
        <v>97</v>
      </c>
      <c r="B64" s="98">
        <v>2260</v>
      </c>
      <c r="C64" s="45">
        <v>0</v>
      </c>
      <c r="D64" s="45"/>
      <c r="E64" s="45">
        <f t="shared" si="1"/>
        <v>0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33" customFormat="1" ht="13.5">
      <c r="A65" s="95" t="s">
        <v>1</v>
      </c>
      <c r="B65" s="98">
        <v>2270</v>
      </c>
      <c r="C65" s="45">
        <f>C66+C67+C68+C69+C70</f>
        <v>965330</v>
      </c>
      <c r="D65" s="45">
        <f>D66+D67+D68+D69+D70</f>
        <v>0</v>
      </c>
      <c r="E65" s="45">
        <f t="shared" si="1"/>
        <v>965330</v>
      </c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30</v>
      </c>
      <c r="B66" s="4">
        <v>2271</v>
      </c>
      <c r="C66" s="92">
        <v>880125</v>
      </c>
      <c r="D66" s="52"/>
      <c r="E66" s="45">
        <f t="shared" si="1"/>
        <v>880125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31</v>
      </c>
      <c r="B67" s="4">
        <v>2272</v>
      </c>
      <c r="C67" s="92">
        <v>10667</v>
      </c>
      <c r="D67" s="52"/>
      <c r="E67" s="45">
        <f t="shared" si="1"/>
        <v>10667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54" customFormat="1" ht="13.5">
      <c r="A68" s="95" t="s">
        <v>32</v>
      </c>
      <c r="B68" s="4">
        <v>2273</v>
      </c>
      <c r="C68" s="92">
        <v>74538</v>
      </c>
      <c r="D68" s="52"/>
      <c r="E68" s="45">
        <f t="shared" si="1"/>
        <v>74538</v>
      </c>
      <c r="F68" s="5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33</v>
      </c>
      <c r="B69" s="4">
        <v>2274</v>
      </c>
      <c r="C69" s="92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182</v>
      </c>
      <c r="B70" s="4">
        <v>2275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13.5">
      <c r="A71" s="95" t="s">
        <v>183</v>
      </c>
      <c r="B71" s="4">
        <v>2276</v>
      </c>
      <c r="C71" s="45">
        <v>0</v>
      </c>
      <c r="D71" s="45"/>
      <c r="E71" s="45">
        <f t="shared" si="1"/>
        <v>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8.5" customHeight="1">
      <c r="A72" s="95" t="s">
        <v>141</v>
      </c>
      <c r="B72" s="98">
        <v>2280</v>
      </c>
      <c r="C72" s="45">
        <f>C73+C74</f>
        <v>500</v>
      </c>
      <c r="D72" s="45">
        <f>D73+D74</f>
        <v>0</v>
      </c>
      <c r="E72" s="45">
        <f t="shared" si="1"/>
        <v>500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77</v>
      </c>
      <c r="B73" s="4">
        <v>2281</v>
      </c>
      <c r="C73" s="45">
        <v>0</v>
      </c>
      <c r="D73" s="45"/>
      <c r="E73" s="45">
        <f t="shared" si="1"/>
        <v>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27">
      <c r="A74" s="95" t="s">
        <v>78</v>
      </c>
      <c r="B74" s="4">
        <v>2282</v>
      </c>
      <c r="C74" s="45">
        <v>500</v>
      </c>
      <c r="D74" s="45"/>
      <c r="E74" s="45">
        <f t="shared" si="1"/>
        <v>500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58" t="s">
        <v>98</v>
      </c>
      <c r="B75" s="98">
        <v>2400</v>
      </c>
      <c r="C75" s="45">
        <f>C76+C77</f>
        <v>0</v>
      </c>
      <c r="D75" s="45">
        <f>D76+D77</f>
        <v>0</v>
      </c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113</v>
      </c>
      <c r="B76" s="98">
        <v>2410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33" customFormat="1" ht="13.5">
      <c r="A77" s="95" t="s">
        <v>114</v>
      </c>
      <c r="B77" s="98">
        <v>2420</v>
      </c>
      <c r="C77" s="45">
        <v>0</v>
      </c>
      <c r="D77" s="45"/>
      <c r="E77" s="45">
        <f t="shared" si="1"/>
        <v>0</v>
      </c>
      <c r="F77" s="3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4" customFormat="1" ht="13.5">
      <c r="A78" s="58" t="s">
        <v>99</v>
      </c>
      <c r="B78" s="98">
        <v>2600</v>
      </c>
      <c r="C78" s="92">
        <f>C79+C80+C81</f>
        <v>0</v>
      </c>
      <c r="D78" s="92">
        <f>D79+D80+D81</f>
        <v>0</v>
      </c>
      <c r="E78" s="45">
        <f t="shared" si="1"/>
        <v>0</v>
      </c>
      <c r="F78" s="53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27">
      <c r="A79" s="95" t="s">
        <v>35</v>
      </c>
      <c r="B79" s="98">
        <v>2610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100</v>
      </c>
      <c r="B80" s="51">
        <v>2620</v>
      </c>
      <c r="C80" s="55"/>
      <c r="D80" s="55"/>
      <c r="E80" s="45">
        <f t="shared" si="1"/>
        <v>0</v>
      </c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7" customFormat="1" ht="13.5">
      <c r="A81" s="99" t="s">
        <v>101</v>
      </c>
      <c r="B81" s="98">
        <v>2630</v>
      </c>
      <c r="C81" s="55"/>
      <c r="D81" s="55"/>
      <c r="E81" s="45"/>
      <c r="F81" s="5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3.5">
      <c r="A82" s="99" t="s">
        <v>102</v>
      </c>
      <c r="B82" s="98">
        <v>2700</v>
      </c>
      <c r="C82" s="92">
        <f>C83+C84+C85</f>
        <v>1700</v>
      </c>
      <c r="D82" s="92">
        <f>D83+D84+D85</f>
        <v>0</v>
      </c>
      <c r="E82" s="45">
        <f t="shared" si="1"/>
        <v>1700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5" customHeight="1">
      <c r="A83" s="95" t="s">
        <v>36</v>
      </c>
      <c r="B83" s="4">
        <v>2710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54" customFormat="1" ht="13.5">
      <c r="A84" s="95" t="s">
        <v>37</v>
      </c>
      <c r="B84" s="4">
        <v>2720</v>
      </c>
      <c r="C84" s="52"/>
      <c r="D84" s="52"/>
      <c r="E84" s="45">
        <f t="shared" si="1"/>
        <v>0</v>
      </c>
      <c r="F84" s="53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103</v>
      </c>
      <c r="B85" s="4">
        <v>2730</v>
      </c>
      <c r="C85" s="45">
        <v>1700</v>
      </c>
      <c r="D85" s="45"/>
      <c r="E85" s="45">
        <f t="shared" si="1"/>
        <v>1700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3.5">
      <c r="A86" s="95" t="s">
        <v>142</v>
      </c>
      <c r="B86" s="98">
        <v>2800</v>
      </c>
      <c r="C86" s="92">
        <v>100</v>
      </c>
      <c r="D86" s="92"/>
      <c r="E86" s="45">
        <f t="shared" si="1"/>
        <v>100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5" customHeight="1">
      <c r="A87" s="49" t="s">
        <v>38</v>
      </c>
      <c r="B87" s="50">
        <v>3000</v>
      </c>
      <c r="C87" s="45">
        <f>C88+C102</f>
        <v>0</v>
      </c>
      <c r="D87" s="45">
        <f>D88+D102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33" customFormat="1" ht="13.5">
      <c r="A88" s="58" t="s">
        <v>39</v>
      </c>
      <c r="B88" s="50">
        <v>3100</v>
      </c>
      <c r="C88" s="45">
        <f>C89+C90+C93+C96+C100+C101</f>
        <v>0</v>
      </c>
      <c r="D88" s="45">
        <f>D89+D90+D93+D96+D100+D101</f>
        <v>0</v>
      </c>
      <c r="E88" s="45">
        <f t="shared" si="1"/>
        <v>0</v>
      </c>
      <c r="F88" s="3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4" customFormat="1" ht="13.5">
      <c r="A89" s="106" t="s">
        <v>40</v>
      </c>
      <c r="B89" s="98">
        <v>3110</v>
      </c>
      <c r="C89" s="92"/>
      <c r="D89" s="92">
        <v>0</v>
      </c>
      <c r="E89" s="45">
        <f t="shared" si="1"/>
        <v>0</v>
      </c>
      <c r="F89" s="53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7" customFormat="1" ht="13.5">
      <c r="A90" s="6" t="s">
        <v>41</v>
      </c>
      <c r="B90" s="51">
        <v>3120</v>
      </c>
      <c r="C90" s="92">
        <f>C91+C92</f>
        <v>0</v>
      </c>
      <c r="D90" s="92">
        <f>D91+D92</f>
        <v>0</v>
      </c>
      <c r="E90" s="92">
        <f t="shared" si="1"/>
        <v>0</v>
      </c>
      <c r="F90" s="5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54" customFormat="1" ht="15.75" customHeight="1">
      <c r="A91" s="11" t="s">
        <v>104</v>
      </c>
      <c r="B91" s="4">
        <v>3121</v>
      </c>
      <c r="C91" s="52"/>
      <c r="D91" s="52"/>
      <c r="E91" s="45">
        <f t="shared" si="1"/>
        <v>0</v>
      </c>
      <c r="F91" s="53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105</v>
      </c>
      <c r="B92" s="4">
        <v>3122</v>
      </c>
      <c r="C92" s="45"/>
      <c r="D92" s="45"/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33" customFormat="1" ht="13.5">
      <c r="A93" s="6" t="s">
        <v>79</v>
      </c>
      <c r="B93" s="98">
        <v>3130</v>
      </c>
      <c r="C93" s="45">
        <f>C94+C95</f>
        <v>0</v>
      </c>
      <c r="D93" s="45">
        <f>D94+D95</f>
        <v>0</v>
      </c>
      <c r="E93" s="45">
        <f t="shared" si="1"/>
        <v>0</v>
      </c>
      <c r="F93" s="3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54" customFormat="1" ht="13.5">
      <c r="A94" s="6" t="s">
        <v>106</v>
      </c>
      <c r="B94" s="4">
        <v>3131</v>
      </c>
      <c r="C94" s="52"/>
      <c r="D94" s="52"/>
      <c r="E94" s="45">
        <f t="shared" si="1"/>
        <v>0</v>
      </c>
      <c r="F94" s="53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06" t="s">
        <v>107</v>
      </c>
      <c r="B95" s="4">
        <v>3132</v>
      </c>
      <c r="C95" s="45"/>
      <c r="D95" s="45"/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80</v>
      </c>
      <c r="B96" s="4">
        <v>3140</v>
      </c>
      <c r="C96" s="45">
        <f>C97+C98+C99</f>
        <v>0</v>
      </c>
      <c r="D96" s="45">
        <f>D97+D98+D99</f>
        <v>0</v>
      </c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108</v>
      </c>
      <c r="B97" s="4">
        <v>3141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109</v>
      </c>
      <c r="B98" s="4">
        <v>3142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11" t="s">
        <v>110</v>
      </c>
      <c r="B99" s="4">
        <v>3143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42</v>
      </c>
      <c r="B100" s="50">
        <v>3150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33" customFormat="1" ht="13.5">
      <c r="A101" s="58" t="s">
        <v>43</v>
      </c>
      <c r="B101" s="50">
        <v>3160</v>
      </c>
      <c r="C101" s="45"/>
      <c r="D101" s="45"/>
      <c r="E101" s="45">
        <f t="shared" si="1"/>
        <v>0</v>
      </c>
      <c r="F101" s="3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54" customFormat="1" ht="13.5">
      <c r="A102" s="58" t="s">
        <v>44</v>
      </c>
      <c r="B102" s="50">
        <v>3200</v>
      </c>
      <c r="C102" s="92">
        <f>C103+C104+C105+C106</f>
        <v>0</v>
      </c>
      <c r="D102" s="92">
        <f>D103+D104+D105+D106</f>
        <v>0</v>
      </c>
      <c r="E102" s="45">
        <f t="shared" si="1"/>
        <v>0</v>
      </c>
      <c r="F102" s="5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6" t="s">
        <v>45</v>
      </c>
      <c r="B103" s="4">
        <v>3210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13.5">
      <c r="A104" s="59" t="s">
        <v>46</v>
      </c>
      <c r="B104" s="4">
        <v>3220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27">
      <c r="A105" s="6" t="s">
        <v>111</v>
      </c>
      <c r="B105" s="4">
        <v>3230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6.5" customHeight="1">
      <c r="A106" s="6" t="s">
        <v>47</v>
      </c>
      <c r="B106" s="4">
        <v>3240</v>
      </c>
      <c r="C106" s="45"/>
      <c r="D106" s="45"/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33" customFormat="1" ht="15">
      <c r="A107" s="49" t="s">
        <v>67</v>
      </c>
      <c r="B107" s="63">
        <v>4110</v>
      </c>
      <c r="C107" s="45">
        <f>C118+C119+C120</f>
        <v>0</v>
      </c>
      <c r="D107" s="45">
        <f>D118+D119+D120</f>
        <v>0</v>
      </c>
      <c r="E107" s="45">
        <f t="shared" si="1"/>
        <v>0</v>
      </c>
      <c r="F107" s="32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66" customFormat="1" ht="13.5" hidden="1">
      <c r="A108" s="6" t="s">
        <v>48</v>
      </c>
      <c r="B108" s="4">
        <v>4112</v>
      </c>
      <c r="C108" s="64"/>
      <c r="D108" s="64"/>
      <c r="E108" s="45">
        <f t="shared" si="1"/>
        <v>0</v>
      </c>
      <c r="F108" s="6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49</v>
      </c>
      <c r="B109" s="4">
        <v>4113</v>
      </c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13.5" hidden="1">
      <c r="A110" s="6" t="s">
        <v>50</v>
      </c>
      <c r="B110" s="4"/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4" customFormat="1" ht="27" hidden="1">
      <c r="A111" s="48" t="s">
        <v>51</v>
      </c>
      <c r="B111" s="51">
        <v>4120</v>
      </c>
      <c r="C111" s="52"/>
      <c r="D111" s="52"/>
      <c r="E111" s="45">
        <f t="shared" si="1"/>
        <v>0</v>
      </c>
      <c r="F111" s="5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52</v>
      </c>
      <c r="B112" s="67">
        <v>4121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53</v>
      </c>
      <c r="B113" s="4">
        <v>4122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57" customFormat="1" ht="13.5" hidden="1">
      <c r="A114" s="6" t="s">
        <v>54</v>
      </c>
      <c r="B114" s="4">
        <v>4123</v>
      </c>
      <c r="C114" s="55"/>
      <c r="D114" s="55"/>
      <c r="E114" s="45">
        <f t="shared" si="1"/>
        <v>0</v>
      </c>
      <c r="F114" s="5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32" customFormat="1" ht="27.75" customHeight="1" hidden="1">
      <c r="A115" s="108" t="s">
        <v>55</v>
      </c>
      <c r="B115" s="68"/>
      <c r="C115" s="69"/>
      <c r="D115" s="6"/>
      <c r="E115" s="45">
        <f t="shared" si="1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70" t="s">
        <v>56</v>
      </c>
      <c r="B116" s="71">
        <v>4200</v>
      </c>
      <c r="C116" s="69"/>
      <c r="D116" s="60"/>
      <c r="E116" s="45">
        <f t="shared" si="1"/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 hidden="1">
      <c r="A117" s="84" t="s">
        <v>56</v>
      </c>
      <c r="B117" s="85">
        <v>4210</v>
      </c>
      <c r="C117" s="72"/>
      <c r="D117" s="73"/>
      <c r="E117" s="45">
        <f aca="true" t="shared" si="2" ref="E117:E122">C117+D117</f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68</v>
      </c>
      <c r="B118" s="86">
        <v>4111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69</v>
      </c>
      <c r="B119" s="86">
        <v>4112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6" t="s">
        <v>70</v>
      </c>
      <c r="B120" s="86">
        <v>4113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66" s="62" customFormat="1" ht="13.5">
      <c r="A121" s="49" t="s">
        <v>71</v>
      </c>
      <c r="B121" s="87">
        <v>4210</v>
      </c>
      <c r="C121" s="69"/>
      <c r="D121" s="60"/>
      <c r="E121" s="45">
        <f t="shared" si="2"/>
        <v>0</v>
      </c>
      <c r="F121" s="61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</row>
    <row r="122" spans="1:5" ht="15.75" customHeight="1">
      <c r="A122" s="11" t="s">
        <v>112</v>
      </c>
      <c r="B122" s="91">
        <v>9000</v>
      </c>
      <c r="C122" s="89"/>
      <c r="D122" s="90"/>
      <c r="E122" s="45">
        <f t="shared" si="2"/>
        <v>0</v>
      </c>
    </row>
    <row r="123" spans="1:66" s="7" customFormat="1" ht="7.5" customHeight="1">
      <c r="A123" s="74"/>
      <c r="B123" s="74"/>
      <c r="F123" s="10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1:5" ht="13.5" customHeight="1">
      <c r="A124" s="75" t="s">
        <v>57</v>
      </c>
      <c r="B124" s="76"/>
      <c r="C124" s="76"/>
      <c r="D124" s="76" t="s">
        <v>120</v>
      </c>
      <c r="E124" s="76"/>
    </row>
    <row r="125" spans="1:5" ht="14.25" customHeight="1">
      <c r="A125" s="75"/>
      <c r="B125" s="35" t="s">
        <v>10</v>
      </c>
      <c r="C125" s="35"/>
      <c r="D125" s="35" t="s">
        <v>4</v>
      </c>
      <c r="E125" s="35"/>
    </row>
    <row r="126" spans="1:66" s="33" customFormat="1" ht="27">
      <c r="A126" s="77" t="s">
        <v>143</v>
      </c>
      <c r="B126" s="76"/>
      <c r="C126" s="76"/>
      <c r="D126" s="76" t="s">
        <v>84</v>
      </c>
      <c r="E126" s="76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1.25" customHeight="1">
      <c r="A127" s="78"/>
      <c r="B127" s="35" t="s">
        <v>10</v>
      </c>
      <c r="C127" s="35"/>
      <c r="D127" s="35" t="s">
        <v>4</v>
      </c>
      <c r="E127" s="35"/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100" t="s">
        <v>193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58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13.5">
      <c r="A130" s="75" t="s">
        <v>144</v>
      </c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27.75" customHeight="1" hidden="1">
      <c r="A131" s="123" t="s">
        <v>129</v>
      </c>
      <c r="B131" s="123"/>
      <c r="C131" s="123"/>
      <c r="D131" s="123"/>
      <c r="E131" s="123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13.5">
      <c r="A132" s="124" t="s">
        <v>130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27.75" customHeight="1">
      <c r="A133" s="124" t="s">
        <v>131</v>
      </c>
      <c r="B133" s="124"/>
      <c r="C133" s="124"/>
      <c r="D133" s="124"/>
      <c r="E133" s="124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1.25" customHeight="1">
      <c r="A134" s="7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79" t="s">
        <v>75</v>
      </c>
      <c r="B135" s="79"/>
      <c r="D135" s="125"/>
      <c r="E135" s="125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15">
      <c r="A136" s="104" t="s">
        <v>119</v>
      </c>
      <c r="B136" s="104"/>
      <c r="C136" s="7"/>
      <c r="D136" s="102"/>
      <c r="E136" s="103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21" customHeight="1">
      <c r="A137" s="33" t="s">
        <v>155</v>
      </c>
      <c r="B137" s="57"/>
      <c r="C137" s="32"/>
      <c r="D137" s="34"/>
      <c r="E137" s="34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80"/>
      <c r="C138" s="81"/>
      <c r="D138" s="81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s="33" customFormat="1" ht="13.5">
      <c r="A139" s="13"/>
      <c r="B139" s="13"/>
      <c r="F139" s="3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6:66" s="79" customFormat="1" ht="15">
      <c r="F142" s="8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</sheetData>
  <sheetProtection/>
  <mergeCells count="19">
    <mergeCell ref="B28:B29"/>
    <mergeCell ref="E28:E29"/>
    <mergeCell ref="B4:E4"/>
    <mergeCell ref="B5:E5"/>
    <mergeCell ref="B7:E7"/>
    <mergeCell ref="A16:E16"/>
    <mergeCell ref="A19:E19"/>
    <mergeCell ref="A21:E21"/>
    <mergeCell ref="B9:E9"/>
    <mergeCell ref="A132:E132"/>
    <mergeCell ref="A133:E133"/>
    <mergeCell ref="A49:A50"/>
    <mergeCell ref="A131:E131"/>
    <mergeCell ref="D135:E135"/>
    <mergeCell ref="A23:E23"/>
    <mergeCell ref="A24:E24"/>
    <mergeCell ref="A25:E25"/>
    <mergeCell ref="A26:E26"/>
    <mergeCell ref="A28:A2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9" r:id="rId1"/>
  <headerFooter alignWithMargins="0">
    <oddHeader>&amp;C&amp;P</oddHeader>
  </headerFooter>
  <rowBreaks count="1" manualBreakCount="1">
    <brk id="6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N142"/>
  <sheetViews>
    <sheetView view="pageBreakPreview" zoomScale="75" zoomScaleSheetLayoutView="75" zoomScalePageLayoutView="0" workbookViewId="0" topLeftCell="A1">
      <selection activeCell="C57" sqref="C57"/>
    </sheetView>
  </sheetViews>
  <sheetFormatPr defaultColWidth="9.125" defaultRowHeight="12.75"/>
  <cols>
    <col min="1" max="1" width="65.625" style="13" customWidth="1"/>
    <col min="2" max="2" width="9.375" style="13" customWidth="1"/>
    <col min="3" max="3" width="14.50390625" style="13" customWidth="1"/>
    <col min="4" max="4" width="16.375" style="13" customWidth="1"/>
    <col min="5" max="5" width="13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199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204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20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7.75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31.5" customHeight="1">
      <c r="A19" s="131" t="s">
        <v>135</v>
      </c>
      <c r="B19" s="134"/>
      <c r="C19" s="134"/>
      <c r="D19" s="134"/>
      <c r="E19" s="134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3.5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3.5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3.5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3.5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9.5" customHeight="1">
      <c r="A26" s="129" t="s">
        <v>195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81"/>
      <c r="C27" s="81"/>
      <c r="D27" s="81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33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27257549</v>
      </c>
      <c r="D32" s="101">
        <f>D34</f>
        <v>154577</v>
      </c>
      <c r="E32" s="93">
        <f>C32+D32</f>
        <v>27412126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C51</f>
        <v>27257549</v>
      </c>
      <c r="D33" s="4" t="s">
        <v>22</v>
      </c>
      <c r="E33" s="45">
        <f>C33</f>
        <v>27257549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154577</v>
      </c>
      <c r="E34" s="45">
        <f>C34+D34</f>
        <v>154577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45">
        <f>D36+D37+D38</f>
        <v>0</v>
      </c>
      <c r="E35" s="45">
        <f>D35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45">
        <v>0</v>
      </c>
      <c r="E36" s="45">
        <f aca="true" t="shared" si="0" ref="E36:E49">D36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45">
        <f>D59+D62+D86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D43+D49+D45</f>
        <v>154577</v>
      </c>
      <c r="E42" s="45">
        <f t="shared" si="0"/>
        <v>154577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D44</f>
        <v>154577</v>
      </c>
      <c r="E43" s="45">
        <f t="shared" si="0"/>
        <v>154577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41.25">
      <c r="A44" s="11" t="s">
        <v>198</v>
      </c>
      <c r="B44" s="98">
        <v>410512</v>
      </c>
      <c r="C44" s="4" t="s">
        <v>22</v>
      </c>
      <c r="D44" s="45">
        <v>154577</v>
      </c>
      <c r="E44" s="45">
        <f t="shared" si="0"/>
        <v>154577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27">
      <c r="A45" s="11" t="s">
        <v>64</v>
      </c>
      <c r="B45" s="98"/>
      <c r="C45" s="4" t="s">
        <v>22</v>
      </c>
      <c r="D45" s="45">
        <f>D46+D47+D48</f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122</v>
      </c>
      <c r="B46" s="98">
        <v>410304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13.5" hidden="1">
      <c r="A47" s="11" t="s">
        <v>124</v>
      </c>
      <c r="B47" s="98">
        <v>410350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7" hidden="1">
      <c r="A48" s="11" t="s">
        <v>128</v>
      </c>
      <c r="B48" s="98">
        <v>602400</v>
      </c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28.5" customHeight="1">
      <c r="A49" s="121" t="s">
        <v>139</v>
      </c>
      <c r="B49" s="4"/>
      <c r="C49" s="4" t="s">
        <v>22</v>
      </c>
      <c r="D49" s="45">
        <v>0</v>
      </c>
      <c r="E49" s="45">
        <f t="shared" si="0"/>
        <v>0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122"/>
      <c r="B50" s="4"/>
      <c r="C50" s="4" t="s">
        <v>22</v>
      </c>
      <c r="D50" s="4" t="s">
        <v>22</v>
      </c>
      <c r="E50" s="4" t="s">
        <v>22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66</v>
      </c>
      <c r="B51" s="4" t="s">
        <v>22</v>
      </c>
      <c r="C51" s="93">
        <f>C52+C87+C107+C121+C122</f>
        <v>27257549</v>
      </c>
      <c r="D51" s="93">
        <f>D52+D87+D107+D121+D122</f>
        <v>154577</v>
      </c>
      <c r="E51" s="93">
        <f>C51+D51</f>
        <v>27412126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49" t="s">
        <v>25</v>
      </c>
      <c r="B52" s="50">
        <v>2000</v>
      </c>
      <c r="C52" s="93">
        <f>C53+C58+C75+C78+C82+C86</f>
        <v>27257549</v>
      </c>
      <c r="D52" s="93">
        <f>D53+D58+D75+D78+D82+D86</f>
        <v>0</v>
      </c>
      <c r="E52" s="93">
        <f aca="true" t="shared" si="1" ref="E52:E115">C52+D52</f>
        <v>27257549</v>
      </c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33" customFormat="1" ht="13.5">
      <c r="A53" s="96" t="s">
        <v>91</v>
      </c>
      <c r="B53" s="98">
        <v>2100</v>
      </c>
      <c r="C53" s="45">
        <f>C54+C57</f>
        <v>22656323</v>
      </c>
      <c r="D53" s="45">
        <f>D54+D57</f>
        <v>0</v>
      </c>
      <c r="E53" s="45">
        <f t="shared" si="1"/>
        <v>22656323</v>
      </c>
      <c r="F53" s="3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4" customFormat="1" ht="13.5">
      <c r="A54" s="95" t="s">
        <v>92</v>
      </c>
      <c r="B54" s="98">
        <v>2110</v>
      </c>
      <c r="C54" s="92">
        <f>C55+C56</f>
        <v>18540346</v>
      </c>
      <c r="D54" s="92">
        <f>D55+D56</f>
        <v>0</v>
      </c>
      <c r="E54" s="45">
        <f t="shared" si="1"/>
        <v>18540346</v>
      </c>
      <c r="F54" s="5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57" customFormat="1" ht="13.5">
      <c r="A55" s="95" t="s">
        <v>26</v>
      </c>
      <c r="B55" s="4">
        <v>2111</v>
      </c>
      <c r="C55" s="92">
        <v>18540346</v>
      </c>
      <c r="D55" s="55"/>
      <c r="E55" s="45">
        <f t="shared" si="1"/>
        <v>18540346</v>
      </c>
      <c r="F55" s="5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93</v>
      </c>
      <c r="B56" s="4">
        <v>2112</v>
      </c>
      <c r="C56" s="45"/>
      <c r="D56" s="45"/>
      <c r="E56" s="45">
        <f t="shared" si="1"/>
        <v>0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33" customFormat="1" ht="13.5">
      <c r="A57" s="95" t="s">
        <v>94</v>
      </c>
      <c r="B57" s="98">
        <v>2120</v>
      </c>
      <c r="C57" s="45">
        <v>4115977</v>
      </c>
      <c r="D57" s="45"/>
      <c r="E57" s="45">
        <f t="shared" si="1"/>
        <v>4115977</v>
      </c>
      <c r="F57" s="3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57" customFormat="1" ht="13.5">
      <c r="A58" s="95" t="s">
        <v>95</v>
      </c>
      <c r="B58" s="98">
        <v>2200</v>
      </c>
      <c r="C58" s="92">
        <f>C59+C60+C61+C62+C63+C64+C65+C72</f>
        <v>4593726</v>
      </c>
      <c r="D58" s="92">
        <f>D59+D60+D61+D62+D63+D64+D65+D72</f>
        <v>0</v>
      </c>
      <c r="E58" s="45">
        <f t="shared" si="1"/>
        <v>4593726</v>
      </c>
      <c r="F58" s="5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96</v>
      </c>
      <c r="B59" s="4">
        <v>2210</v>
      </c>
      <c r="C59" s="45">
        <v>146186</v>
      </c>
      <c r="D59" s="45"/>
      <c r="E59" s="45">
        <f t="shared" si="1"/>
        <v>146186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33" customFormat="1" ht="13.5">
      <c r="A60" s="95" t="s">
        <v>27</v>
      </c>
      <c r="B60" s="4">
        <v>2220</v>
      </c>
      <c r="C60" s="45">
        <v>10100</v>
      </c>
      <c r="D60" s="45"/>
      <c r="E60" s="45">
        <f t="shared" si="1"/>
        <v>10100</v>
      </c>
      <c r="F60" s="3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54" customFormat="1" ht="13.5">
      <c r="A61" s="95" t="s">
        <v>28</v>
      </c>
      <c r="B61" s="4">
        <v>2230</v>
      </c>
      <c r="C61" s="45">
        <v>1063580</v>
      </c>
      <c r="D61" s="52">
        <v>0</v>
      </c>
      <c r="E61" s="45">
        <f t="shared" si="1"/>
        <v>1063580</v>
      </c>
      <c r="F61" s="5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83</v>
      </c>
      <c r="B62" s="4">
        <v>2240</v>
      </c>
      <c r="C62" s="45">
        <v>262757</v>
      </c>
      <c r="D62" s="45"/>
      <c r="E62" s="45">
        <f t="shared" si="1"/>
        <v>262757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5" t="s">
        <v>29</v>
      </c>
      <c r="B63" s="98">
        <v>2250</v>
      </c>
      <c r="C63" s="45">
        <v>36760</v>
      </c>
      <c r="D63" s="45"/>
      <c r="E63" s="45">
        <f t="shared" si="1"/>
        <v>36760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9" t="s">
        <v>97</v>
      </c>
      <c r="B64" s="98">
        <v>2260</v>
      </c>
      <c r="C64" s="45">
        <v>0</v>
      </c>
      <c r="D64" s="45"/>
      <c r="E64" s="45">
        <f t="shared" si="1"/>
        <v>0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33" customFormat="1" ht="13.5">
      <c r="A65" s="95" t="s">
        <v>1</v>
      </c>
      <c r="B65" s="98">
        <v>2270</v>
      </c>
      <c r="C65" s="45">
        <f>C66+C67+C68+C69+C70</f>
        <v>3071743</v>
      </c>
      <c r="D65" s="45">
        <f>D66+D67+D68+D69+D70</f>
        <v>0</v>
      </c>
      <c r="E65" s="45">
        <f t="shared" si="1"/>
        <v>3071743</v>
      </c>
      <c r="F65" s="3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30</v>
      </c>
      <c r="B66" s="4">
        <v>2271</v>
      </c>
      <c r="C66" s="92">
        <v>1714901</v>
      </c>
      <c r="D66" s="52"/>
      <c r="E66" s="45">
        <f t="shared" si="1"/>
        <v>1714901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31</v>
      </c>
      <c r="B67" s="4">
        <v>2272</v>
      </c>
      <c r="C67" s="92">
        <v>330409</v>
      </c>
      <c r="D67" s="52"/>
      <c r="E67" s="45">
        <f t="shared" si="1"/>
        <v>330409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54" customFormat="1" ht="13.5">
      <c r="A68" s="95" t="s">
        <v>32</v>
      </c>
      <c r="B68" s="4">
        <v>2273</v>
      </c>
      <c r="C68" s="92">
        <v>285852</v>
      </c>
      <c r="D68" s="52"/>
      <c r="E68" s="45">
        <f t="shared" si="1"/>
        <v>285852</v>
      </c>
      <c r="F68" s="53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33</v>
      </c>
      <c r="B69" s="4">
        <v>2274</v>
      </c>
      <c r="C69" s="92">
        <v>740581</v>
      </c>
      <c r="D69" s="45"/>
      <c r="E69" s="45">
        <f t="shared" si="1"/>
        <v>740581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182</v>
      </c>
      <c r="B70" s="4">
        <v>2275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13.5">
      <c r="A71" s="95" t="s">
        <v>183</v>
      </c>
      <c r="B71" s="4">
        <v>2276</v>
      </c>
      <c r="C71" s="45">
        <v>0</v>
      </c>
      <c r="D71" s="45"/>
      <c r="E71" s="45">
        <f t="shared" si="1"/>
        <v>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8.5" customHeight="1">
      <c r="A72" s="95" t="s">
        <v>141</v>
      </c>
      <c r="B72" s="98">
        <v>2280</v>
      </c>
      <c r="C72" s="45">
        <f>C73+C74</f>
        <v>2600</v>
      </c>
      <c r="D72" s="45">
        <f>D73+D74</f>
        <v>0</v>
      </c>
      <c r="E72" s="45">
        <f t="shared" si="1"/>
        <v>2600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77</v>
      </c>
      <c r="B73" s="4">
        <v>2281</v>
      </c>
      <c r="C73" s="45">
        <v>0</v>
      </c>
      <c r="D73" s="45"/>
      <c r="E73" s="45">
        <f t="shared" si="1"/>
        <v>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27">
      <c r="A74" s="95" t="s">
        <v>78</v>
      </c>
      <c r="B74" s="4">
        <v>2282</v>
      </c>
      <c r="C74" s="45">
        <v>2600</v>
      </c>
      <c r="D74" s="45"/>
      <c r="E74" s="45">
        <f t="shared" si="1"/>
        <v>2600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58" t="s">
        <v>98</v>
      </c>
      <c r="B75" s="98">
        <v>2400</v>
      </c>
      <c r="C75" s="45">
        <f>C76+C77</f>
        <v>0</v>
      </c>
      <c r="D75" s="45">
        <f>D76+D77</f>
        <v>0</v>
      </c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113</v>
      </c>
      <c r="B76" s="98">
        <v>2410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33" customFormat="1" ht="13.5">
      <c r="A77" s="95" t="s">
        <v>114</v>
      </c>
      <c r="B77" s="98">
        <v>2420</v>
      </c>
      <c r="C77" s="45">
        <v>0</v>
      </c>
      <c r="D77" s="45"/>
      <c r="E77" s="45">
        <f t="shared" si="1"/>
        <v>0</v>
      </c>
      <c r="F77" s="3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4" customFormat="1" ht="13.5">
      <c r="A78" s="58" t="s">
        <v>99</v>
      </c>
      <c r="B78" s="98">
        <v>2600</v>
      </c>
      <c r="C78" s="92">
        <f>C79+C80+C81</f>
        <v>0</v>
      </c>
      <c r="D78" s="92">
        <f>D79+D80+D81</f>
        <v>0</v>
      </c>
      <c r="E78" s="45">
        <f t="shared" si="1"/>
        <v>0</v>
      </c>
      <c r="F78" s="53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27">
      <c r="A79" s="95" t="s">
        <v>35</v>
      </c>
      <c r="B79" s="98">
        <v>2610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100</v>
      </c>
      <c r="B80" s="51">
        <v>2620</v>
      </c>
      <c r="C80" s="55"/>
      <c r="D80" s="55"/>
      <c r="E80" s="45">
        <f t="shared" si="1"/>
        <v>0</v>
      </c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7" customFormat="1" ht="13.5">
      <c r="A81" s="99" t="s">
        <v>101</v>
      </c>
      <c r="B81" s="98">
        <v>2630</v>
      </c>
      <c r="C81" s="55"/>
      <c r="D81" s="55"/>
      <c r="E81" s="45"/>
      <c r="F81" s="5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3.5">
      <c r="A82" s="99" t="s">
        <v>102</v>
      </c>
      <c r="B82" s="98">
        <v>2700</v>
      </c>
      <c r="C82" s="92">
        <f>C83+C84+C85</f>
        <v>6800</v>
      </c>
      <c r="D82" s="92">
        <f>D83+D84+D85</f>
        <v>0</v>
      </c>
      <c r="E82" s="45">
        <f t="shared" si="1"/>
        <v>6800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5" customHeight="1">
      <c r="A83" s="95" t="s">
        <v>36</v>
      </c>
      <c r="B83" s="4">
        <v>2710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54" customFormat="1" ht="13.5">
      <c r="A84" s="95" t="s">
        <v>37</v>
      </c>
      <c r="B84" s="4">
        <v>2720</v>
      </c>
      <c r="C84" s="52"/>
      <c r="D84" s="52"/>
      <c r="E84" s="45">
        <f t="shared" si="1"/>
        <v>0</v>
      </c>
      <c r="F84" s="53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103</v>
      </c>
      <c r="B85" s="4">
        <v>2730</v>
      </c>
      <c r="C85" s="45">
        <v>6800</v>
      </c>
      <c r="D85" s="45"/>
      <c r="E85" s="45">
        <f t="shared" si="1"/>
        <v>6800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3.5">
      <c r="A86" s="95" t="s">
        <v>142</v>
      </c>
      <c r="B86" s="98">
        <v>2800</v>
      </c>
      <c r="C86" s="92">
        <v>700</v>
      </c>
      <c r="D86" s="92"/>
      <c r="E86" s="45">
        <f t="shared" si="1"/>
        <v>700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5" customHeight="1">
      <c r="A87" s="49" t="s">
        <v>38</v>
      </c>
      <c r="B87" s="50">
        <v>3000</v>
      </c>
      <c r="C87" s="45">
        <f>C88+C102</f>
        <v>0</v>
      </c>
      <c r="D87" s="45">
        <f>D88+D102</f>
        <v>154577</v>
      </c>
      <c r="E87" s="45">
        <f t="shared" si="1"/>
        <v>154577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33" customFormat="1" ht="13.5">
      <c r="A88" s="58" t="s">
        <v>39</v>
      </c>
      <c r="B88" s="50">
        <v>3100</v>
      </c>
      <c r="C88" s="45">
        <f>C89+C90+C93+C96+C100+C101</f>
        <v>0</v>
      </c>
      <c r="D88" s="45">
        <f>D89+D90+D93+D96+D100+D101</f>
        <v>154577</v>
      </c>
      <c r="E88" s="45">
        <f t="shared" si="1"/>
        <v>154577</v>
      </c>
      <c r="F88" s="3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4" customFormat="1" ht="13.5">
      <c r="A89" s="106" t="s">
        <v>40</v>
      </c>
      <c r="B89" s="98">
        <v>3110</v>
      </c>
      <c r="C89" s="92"/>
      <c r="D89" s="92">
        <v>154577</v>
      </c>
      <c r="E89" s="45">
        <f t="shared" si="1"/>
        <v>154577</v>
      </c>
      <c r="F89" s="53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7" customFormat="1" ht="13.5">
      <c r="A90" s="6" t="s">
        <v>41</v>
      </c>
      <c r="B90" s="51">
        <v>3120</v>
      </c>
      <c r="C90" s="92">
        <f>C91+C92</f>
        <v>0</v>
      </c>
      <c r="D90" s="92">
        <f>D91+D92</f>
        <v>0</v>
      </c>
      <c r="E90" s="92">
        <f t="shared" si="1"/>
        <v>0</v>
      </c>
      <c r="F90" s="5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54" customFormat="1" ht="15.75" customHeight="1">
      <c r="A91" s="11" t="s">
        <v>104</v>
      </c>
      <c r="B91" s="4">
        <v>3121</v>
      </c>
      <c r="C91" s="52"/>
      <c r="D91" s="52"/>
      <c r="E91" s="45">
        <f t="shared" si="1"/>
        <v>0</v>
      </c>
      <c r="F91" s="53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105</v>
      </c>
      <c r="B92" s="4">
        <v>3122</v>
      </c>
      <c r="C92" s="45"/>
      <c r="D92" s="45"/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33" customFormat="1" ht="13.5">
      <c r="A93" s="6" t="s">
        <v>79</v>
      </c>
      <c r="B93" s="98">
        <v>3130</v>
      </c>
      <c r="C93" s="45">
        <f>C94+C95</f>
        <v>0</v>
      </c>
      <c r="D93" s="45">
        <f>D94+D95</f>
        <v>0</v>
      </c>
      <c r="E93" s="45">
        <f t="shared" si="1"/>
        <v>0</v>
      </c>
      <c r="F93" s="3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54" customFormat="1" ht="13.5">
      <c r="A94" s="6" t="s">
        <v>106</v>
      </c>
      <c r="B94" s="4">
        <v>3131</v>
      </c>
      <c r="C94" s="52"/>
      <c r="D94" s="52"/>
      <c r="E94" s="45">
        <f t="shared" si="1"/>
        <v>0</v>
      </c>
      <c r="F94" s="53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06" t="s">
        <v>107</v>
      </c>
      <c r="B95" s="4">
        <v>3132</v>
      </c>
      <c r="C95" s="45"/>
      <c r="D95" s="45"/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80</v>
      </c>
      <c r="B96" s="4">
        <v>3140</v>
      </c>
      <c r="C96" s="45">
        <f>C97+C98+C99</f>
        <v>0</v>
      </c>
      <c r="D96" s="45">
        <f>D97+D98+D99</f>
        <v>0</v>
      </c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108</v>
      </c>
      <c r="B97" s="4">
        <v>3141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109</v>
      </c>
      <c r="B98" s="4">
        <v>3142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11" t="s">
        <v>110</v>
      </c>
      <c r="B99" s="4">
        <v>3143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42</v>
      </c>
      <c r="B100" s="50">
        <v>3150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33" customFormat="1" ht="13.5">
      <c r="A101" s="58" t="s">
        <v>43</v>
      </c>
      <c r="B101" s="50">
        <v>3160</v>
      </c>
      <c r="C101" s="45"/>
      <c r="D101" s="45"/>
      <c r="E101" s="45">
        <f t="shared" si="1"/>
        <v>0</v>
      </c>
      <c r="F101" s="3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54" customFormat="1" ht="13.5">
      <c r="A102" s="58" t="s">
        <v>44</v>
      </c>
      <c r="B102" s="50">
        <v>3200</v>
      </c>
      <c r="C102" s="92">
        <f>C103+C104+C105+C106</f>
        <v>0</v>
      </c>
      <c r="D102" s="92">
        <f>D103+D104+D105+D106</f>
        <v>0</v>
      </c>
      <c r="E102" s="45">
        <f t="shared" si="1"/>
        <v>0</v>
      </c>
      <c r="F102" s="5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6" t="s">
        <v>45</v>
      </c>
      <c r="B103" s="4">
        <v>3210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13.5">
      <c r="A104" s="59" t="s">
        <v>46</v>
      </c>
      <c r="B104" s="4">
        <v>3220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27">
      <c r="A105" s="6" t="s">
        <v>111</v>
      </c>
      <c r="B105" s="4">
        <v>3230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6.5" customHeight="1">
      <c r="A106" s="6" t="s">
        <v>47</v>
      </c>
      <c r="B106" s="4">
        <v>3240</v>
      </c>
      <c r="C106" s="45"/>
      <c r="D106" s="45"/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33" customFormat="1" ht="15">
      <c r="A107" s="49" t="s">
        <v>67</v>
      </c>
      <c r="B107" s="63">
        <v>4110</v>
      </c>
      <c r="C107" s="45">
        <f>C118+C119+C120</f>
        <v>0</v>
      </c>
      <c r="D107" s="45">
        <f>D118+D119+D120</f>
        <v>0</v>
      </c>
      <c r="E107" s="45">
        <f t="shared" si="1"/>
        <v>0</v>
      </c>
      <c r="F107" s="32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66" customFormat="1" ht="13.5" hidden="1">
      <c r="A108" s="6" t="s">
        <v>48</v>
      </c>
      <c r="B108" s="4">
        <v>4112</v>
      </c>
      <c r="C108" s="64"/>
      <c r="D108" s="64"/>
      <c r="E108" s="45">
        <f t="shared" si="1"/>
        <v>0</v>
      </c>
      <c r="F108" s="6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49</v>
      </c>
      <c r="B109" s="4">
        <v>4113</v>
      </c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13.5" hidden="1">
      <c r="A110" s="6" t="s">
        <v>50</v>
      </c>
      <c r="B110" s="4"/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4" customFormat="1" ht="27" hidden="1">
      <c r="A111" s="48" t="s">
        <v>51</v>
      </c>
      <c r="B111" s="51">
        <v>4120</v>
      </c>
      <c r="C111" s="52"/>
      <c r="D111" s="52"/>
      <c r="E111" s="45">
        <f t="shared" si="1"/>
        <v>0</v>
      </c>
      <c r="F111" s="53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52</v>
      </c>
      <c r="B112" s="67">
        <v>4121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53</v>
      </c>
      <c r="B113" s="4">
        <v>4122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57" customFormat="1" ht="13.5" hidden="1">
      <c r="A114" s="6" t="s">
        <v>54</v>
      </c>
      <c r="B114" s="4">
        <v>4123</v>
      </c>
      <c r="C114" s="55"/>
      <c r="D114" s="55"/>
      <c r="E114" s="45">
        <f t="shared" si="1"/>
        <v>0</v>
      </c>
      <c r="F114" s="5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32" customFormat="1" ht="27.75" customHeight="1" hidden="1">
      <c r="A115" s="108" t="s">
        <v>55</v>
      </c>
      <c r="B115" s="68"/>
      <c r="C115" s="69"/>
      <c r="D115" s="6"/>
      <c r="E115" s="45">
        <f t="shared" si="1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70" t="s">
        <v>56</v>
      </c>
      <c r="B116" s="71">
        <v>4200</v>
      </c>
      <c r="C116" s="69"/>
      <c r="D116" s="60"/>
      <c r="E116" s="45">
        <f aca="true" t="shared" si="2" ref="E116:E122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 hidden="1">
      <c r="A117" s="84" t="s">
        <v>56</v>
      </c>
      <c r="B117" s="85">
        <v>4210</v>
      </c>
      <c r="C117" s="72"/>
      <c r="D117" s="73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68</v>
      </c>
      <c r="B118" s="86">
        <v>4111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69</v>
      </c>
      <c r="B119" s="86">
        <v>4112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6" t="s">
        <v>70</v>
      </c>
      <c r="B120" s="86">
        <v>4113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66" s="62" customFormat="1" ht="13.5">
      <c r="A121" s="49" t="s">
        <v>71</v>
      </c>
      <c r="B121" s="87">
        <v>4210</v>
      </c>
      <c r="C121" s="69"/>
      <c r="D121" s="60"/>
      <c r="E121" s="45">
        <f t="shared" si="2"/>
        <v>0</v>
      </c>
      <c r="F121" s="61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</row>
    <row r="122" spans="1:5" ht="15.75" customHeight="1">
      <c r="A122" s="11" t="s">
        <v>112</v>
      </c>
      <c r="B122" s="91">
        <v>9000</v>
      </c>
      <c r="C122" s="89"/>
      <c r="D122" s="90"/>
      <c r="E122" s="45">
        <f t="shared" si="2"/>
        <v>0</v>
      </c>
    </row>
    <row r="123" spans="1:66" s="7" customFormat="1" ht="12.75">
      <c r="A123" s="74"/>
      <c r="B123" s="74"/>
      <c r="F123" s="10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1:5" ht="13.5" customHeight="1">
      <c r="A124" s="75" t="s">
        <v>57</v>
      </c>
      <c r="B124" s="76"/>
      <c r="C124" s="76"/>
      <c r="D124" s="76" t="s">
        <v>125</v>
      </c>
      <c r="E124" s="76"/>
    </row>
    <row r="125" spans="1:5" ht="13.5" customHeight="1">
      <c r="A125" s="75"/>
      <c r="B125" s="35" t="s">
        <v>10</v>
      </c>
      <c r="C125" s="35"/>
      <c r="D125" s="35" t="s">
        <v>4</v>
      </c>
      <c r="E125" s="35"/>
    </row>
    <row r="126" spans="1:66" s="33" customFormat="1" ht="27">
      <c r="A126" s="77" t="s">
        <v>143</v>
      </c>
      <c r="B126" s="76"/>
      <c r="C126" s="76"/>
      <c r="D126" s="76" t="s">
        <v>84</v>
      </c>
      <c r="E126" s="76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1.25" customHeight="1">
      <c r="A127" s="78"/>
      <c r="B127" s="35" t="s">
        <v>10</v>
      </c>
      <c r="C127" s="35"/>
      <c r="D127" s="35" t="s">
        <v>4</v>
      </c>
      <c r="E127" s="35"/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100" t="s">
        <v>193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58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13.5">
      <c r="A130" s="75" t="s">
        <v>144</v>
      </c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30.75" customHeight="1" hidden="1">
      <c r="A131" s="123" t="s">
        <v>129</v>
      </c>
      <c r="B131" s="123"/>
      <c r="C131" s="123"/>
      <c r="D131" s="123"/>
      <c r="E131" s="123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13.5">
      <c r="A132" s="124" t="s">
        <v>130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29.25" customHeight="1">
      <c r="A133" s="124" t="s">
        <v>131</v>
      </c>
      <c r="B133" s="124"/>
      <c r="C133" s="124"/>
      <c r="D133" s="124"/>
      <c r="E133" s="124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3.5">
      <c r="A134" s="105"/>
      <c r="B134" s="105"/>
      <c r="C134" s="105"/>
      <c r="D134" s="105"/>
      <c r="E134" s="10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79" t="s">
        <v>75</v>
      </c>
      <c r="B135" s="79"/>
      <c r="D135" s="125"/>
      <c r="E135" s="125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15">
      <c r="A136" s="104" t="s">
        <v>119</v>
      </c>
      <c r="B136" s="104"/>
      <c r="C136" s="7"/>
      <c r="D136" s="102"/>
      <c r="E136" s="103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21" customHeight="1">
      <c r="A137" s="33" t="s">
        <v>185</v>
      </c>
      <c r="B137" s="57"/>
      <c r="C137" s="32"/>
      <c r="D137" s="34"/>
      <c r="E137" s="34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80"/>
      <c r="C138" s="81"/>
      <c r="D138" s="81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s="33" customFormat="1" ht="13.5">
      <c r="A139" s="13"/>
      <c r="B139" s="13"/>
      <c r="F139" s="3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6:66" s="79" customFormat="1" ht="15">
      <c r="F142" s="8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</sheetData>
  <sheetProtection/>
  <mergeCells count="19">
    <mergeCell ref="A26:E26"/>
    <mergeCell ref="A49:A50"/>
    <mergeCell ref="A132:E132"/>
    <mergeCell ref="D135:E135"/>
    <mergeCell ref="A28:A29"/>
    <mergeCell ref="B28:B29"/>
    <mergeCell ref="E28:E29"/>
    <mergeCell ref="A131:E131"/>
    <mergeCell ref="A133:E133"/>
    <mergeCell ref="B4:E4"/>
    <mergeCell ref="B5:E5"/>
    <mergeCell ref="A19:E19"/>
    <mergeCell ref="A21:E21"/>
    <mergeCell ref="A24:E24"/>
    <mergeCell ref="A25:E25"/>
    <mergeCell ref="A16:E16"/>
    <mergeCell ref="A23:E23"/>
    <mergeCell ref="B7:E7"/>
    <mergeCell ref="B9:E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7" r:id="rId1"/>
  <headerFooter alignWithMargins="0">
    <oddHeader>&amp;C&amp;P</oddHead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SheetLayoutView="100" zoomScalePageLayoutView="0" workbookViewId="0" topLeftCell="A7">
      <selection activeCell="A20" sqref="A20"/>
    </sheetView>
  </sheetViews>
  <sheetFormatPr defaultColWidth="9.125" defaultRowHeight="12.75"/>
  <cols>
    <col min="1" max="1" width="64.50390625" style="13" customWidth="1"/>
    <col min="2" max="2" width="12.00390625" style="13" customWidth="1"/>
    <col min="3" max="3" width="14.50390625" style="13" customWidth="1"/>
    <col min="4" max="4" width="15.50390625" style="13" customWidth="1"/>
    <col min="5" max="5" width="14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208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209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8.5" customHeight="1">
      <c r="A9" s="2"/>
      <c r="B9" s="117" t="s">
        <v>134</v>
      </c>
      <c r="C9" s="117"/>
      <c r="D9" s="117"/>
      <c r="E9" s="117"/>
      <c r="F9" s="10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4" customHeight="1">
      <c r="A19" s="131" t="s">
        <v>171</v>
      </c>
      <c r="B19" s="132"/>
      <c r="C19" s="132"/>
      <c r="D19" s="132"/>
      <c r="E19" s="1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3.5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5" customHeight="1">
      <c r="A26" s="129" t="s">
        <v>197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1324046</v>
      </c>
      <c r="D32" s="101">
        <f>D34</f>
        <v>59400</v>
      </c>
      <c r="E32" s="93">
        <f>C32+D32</f>
        <v>1383446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C50</f>
        <v>1324046</v>
      </c>
      <c r="D33" s="4" t="s">
        <v>22</v>
      </c>
      <c r="E33" s="45">
        <f>C33</f>
        <v>1324046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59400</v>
      </c>
      <c r="E34" s="45">
        <f>C34+D34</f>
        <v>59400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25010000</v>
      </c>
      <c r="C35" s="4" t="s">
        <v>22</v>
      </c>
      <c r="D35" s="45">
        <f>D36+D37+D38</f>
        <v>59400</v>
      </c>
      <c r="E35" s="45">
        <f>D35</f>
        <v>59400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25010100</v>
      </c>
      <c r="C36" s="4" t="s">
        <v>22</v>
      </c>
      <c r="D36" s="45">
        <v>59400</v>
      </c>
      <c r="E36" s="45">
        <f aca="true" t="shared" si="0" ref="E36:E48">D36</f>
        <v>59400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25010200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25010300</v>
      </c>
      <c r="C38" s="4" t="s">
        <v>22</v>
      </c>
      <c r="D38" s="45">
        <f>D58+D61+D85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25020100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25020200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D43+D48+D44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D45+D46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45">
        <f>D45+D46+D47</f>
        <v>0</v>
      </c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45"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93">
        <f>C51+C86+C106+C120+C121</f>
        <v>1324046</v>
      </c>
      <c r="D50" s="93">
        <f>D51+D86+D106+D120+D121</f>
        <v>59400</v>
      </c>
      <c r="E50" s="93">
        <f>C50+D50</f>
        <v>1383446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93">
        <f>C52+C57+C74+C77+C81+C85</f>
        <v>1324046</v>
      </c>
      <c r="D51" s="93">
        <f>D52+D57+D74+D77+D81+D85</f>
        <v>59400</v>
      </c>
      <c r="E51" s="93">
        <f aca="true" t="shared" si="1" ref="E51:E115">C51+D51</f>
        <v>1383446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96" t="s">
        <v>91</v>
      </c>
      <c r="B52" s="98">
        <v>2100</v>
      </c>
      <c r="C52" s="45">
        <f>C53+C56</f>
        <v>996280</v>
      </c>
      <c r="D52" s="45">
        <f>D53+D56</f>
        <v>0</v>
      </c>
      <c r="E52" s="45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92">
        <f>C54+C55</f>
        <v>800885</v>
      </c>
      <c r="D53" s="92">
        <f>D54+D55</f>
        <v>0</v>
      </c>
      <c r="E53" s="45">
        <f t="shared" si="1"/>
        <v>800885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92">
        <v>800885</v>
      </c>
      <c r="D54" s="55"/>
      <c r="E54" s="45">
        <f t="shared" si="1"/>
        <v>800885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45"/>
      <c r="D55" s="45"/>
      <c r="E55" s="45">
        <f t="shared" si="1"/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45">
        <v>195395</v>
      </c>
      <c r="D56" s="45"/>
      <c r="E56" s="45">
        <f t="shared" si="1"/>
        <v>195395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92">
        <f>C58+C59+C60+C61+C62+C63+C64+C71</f>
        <v>327666</v>
      </c>
      <c r="D57" s="92">
        <f>D58+D59+D60+D61+D62+D63+D64+D71</f>
        <v>59400</v>
      </c>
      <c r="E57" s="45">
        <f t="shared" si="1"/>
        <v>387066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45">
        <v>32000</v>
      </c>
      <c r="D58" s="45"/>
      <c r="E58" s="45">
        <f t="shared" si="1"/>
        <v>32000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45">
        <v>380</v>
      </c>
      <c r="D59" s="45"/>
      <c r="E59" s="45">
        <f t="shared" si="1"/>
        <v>380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45">
        <v>145800</v>
      </c>
      <c r="D60" s="52">
        <v>59400</v>
      </c>
      <c r="E60" s="45">
        <f t="shared" si="1"/>
        <v>205200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45">
        <v>10100</v>
      </c>
      <c r="D61" s="45"/>
      <c r="E61" s="45">
        <f t="shared" si="1"/>
        <v>10100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45">
        <v>860</v>
      </c>
      <c r="D62" s="45"/>
      <c r="E62" s="45">
        <f t="shared" si="1"/>
        <v>860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45">
        <v>0</v>
      </c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45">
        <f>C65+C66+C67+C68+C69</f>
        <v>137426</v>
      </c>
      <c r="D64" s="45">
        <f>D65+D66+D67+D68+D69</f>
        <v>0</v>
      </c>
      <c r="E64" s="45">
        <f t="shared" si="1"/>
        <v>137426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92">
        <v>0</v>
      </c>
      <c r="D65" s="52"/>
      <c r="E65" s="45">
        <f t="shared" si="1"/>
        <v>0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92">
        <v>3830</v>
      </c>
      <c r="D66" s="52"/>
      <c r="E66" s="45">
        <f t="shared" si="1"/>
        <v>3830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92">
        <v>27799</v>
      </c>
      <c r="D67" s="52"/>
      <c r="E67" s="45">
        <f t="shared" si="1"/>
        <v>27799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92">
        <v>105797</v>
      </c>
      <c r="D68" s="45"/>
      <c r="E68" s="45">
        <f t="shared" si="1"/>
        <v>105797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45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1100</v>
      </c>
      <c r="D71" s="45">
        <f>D72+D73</f>
        <v>0</v>
      </c>
      <c r="E71" s="45">
        <f t="shared" si="1"/>
        <v>1100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>
        <v>1100</v>
      </c>
      <c r="D73" s="45"/>
      <c r="E73" s="45">
        <f t="shared" si="1"/>
        <v>1100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>
        <v>100</v>
      </c>
      <c r="D85" s="92"/>
      <c r="E85" s="45">
        <f t="shared" si="1"/>
        <v>100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170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193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>
      <c r="A136" s="33" t="s">
        <v>179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A48:A49"/>
    <mergeCell ref="A130:E130"/>
    <mergeCell ref="A131:E131"/>
    <mergeCell ref="A132:E132"/>
    <mergeCell ref="D134:E134"/>
    <mergeCell ref="A21:E21"/>
    <mergeCell ref="A23:E23"/>
    <mergeCell ref="A24:E24"/>
    <mergeCell ref="A25:E25"/>
    <mergeCell ref="A26:E26"/>
    <mergeCell ref="A28:A29"/>
    <mergeCell ref="B28:B29"/>
    <mergeCell ref="E28:E29"/>
    <mergeCell ref="B4:E4"/>
    <mergeCell ref="B5:E5"/>
    <mergeCell ref="B7:E7"/>
    <mergeCell ref="B9:E9"/>
    <mergeCell ref="A16:E16"/>
    <mergeCell ref="A19:E1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1">
      <selection activeCell="B8" sqref="B8"/>
    </sheetView>
  </sheetViews>
  <sheetFormatPr defaultColWidth="9.125" defaultRowHeight="12.75"/>
  <cols>
    <col min="1" max="1" width="64.50390625" style="13" customWidth="1"/>
    <col min="2" max="2" width="11.50390625" style="13" customWidth="1"/>
    <col min="3" max="3" width="14.50390625" style="13" customWidth="1"/>
    <col min="4" max="4" width="15.50390625" style="13" customWidth="1"/>
    <col min="5" max="5" width="14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210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211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8.5" customHeight="1">
      <c r="A9" s="2"/>
      <c r="B9" s="117" t="s">
        <v>134</v>
      </c>
      <c r="C9" s="117"/>
      <c r="D9" s="117"/>
      <c r="E9" s="117"/>
      <c r="F9" s="10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4" customHeight="1">
      <c r="A19" s="131" t="s">
        <v>168</v>
      </c>
      <c r="B19" s="132"/>
      <c r="C19" s="132"/>
      <c r="D19" s="132"/>
      <c r="E19" s="1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3.5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8" customHeight="1">
      <c r="A26" s="129" t="s">
        <v>197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1263171</v>
      </c>
      <c r="D32" s="101">
        <f>D34</f>
        <v>39960</v>
      </c>
      <c r="E32" s="93">
        <f>C32+D32</f>
        <v>1303131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C50</f>
        <v>1263171</v>
      </c>
      <c r="D33" s="4" t="s">
        <v>22</v>
      </c>
      <c r="E33" s="45">
        <f>C33</f>
        <v>1263171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39960</v>
      </c>
      <c r="E34" s="45">
        <f>C34+D34</f>
        <v>39960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25010000</v>
      </c>
      <c r="C35" s="4" t="s">
        <v>22</v>
      </c>
      <c r="D35" s="45">
        <f>D36+D37+D38</f>
        <v>39960</v>
      </c>
      <c r="E35" s="45">
        <f>D35</f>
        <v>39960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25010100</v>
      </c>
      <c r="C36" s="4" t="s">
        <v>22</v>
      </c>
      <c r="D36" s="45">
        <v>39960</v>
      </c>
      <c r="E36" s="45">
        <f aca="true" t="shared" si="0" ref="E36:E48">D36</f>
        <v>39960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25010200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25010300</v>
      </c>
      <c r="C38" s="4" t="s">
        <v>22</v>
      </c>
      <c r="D38" s="45">
        <f>D58+D61+D85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25020100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25020200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D43+D48+D44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D45+D46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45">
        <f>D45+D46+D47</f>
        <v>0</v>
      </c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45"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93">
        <f>C51+C86+C106+C120+C121</f>
        <v>1263171</v>
      </c>
      <c r="D50" s="93">
        <f>D51+D86+D106+D120+D121</f>
        <v>39960</v>
      </c>
      <c r="E50" s="93">
        <f>C50+D50</f>
        <v>1303131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93">
        <f>C52+C57+C74+C77+C81+C85</f>
        <v>1263171</v>
      </c>
      <c r="D51" s="93">
        <f>D52+D57+D74+D77+D81+D85</f>
        <v>39960</v>
      </c>
      <c r="E51" s="93">
        <f aca="true" t="shared" si="1" ref="E51:E115">C51+D51</f>
        <v>1303131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96" t="s">
        <v>91</v>
      </c>
      <c r="B52" s="98">
        <v>2100</v>
      </c>
      <c r="C52" s="45">
        <f>C53+C56</f>
        <v>930554</v>
      </c>
      <c r="D52" s="45">
        <f>D53+D56</f>
        <v>0</v>
      </c>
      <c r="E52" s="45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92">
        <f>C54+C55</f>
        <v>746028</v>
      </c>
      <c r="D53" s="92">
        <f>D54+D55</f>
        <v>0</v>
      </c>
      <c r="E53" s="45">
        <f t="shared" si="1"/>
        <v>746028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92">
        <v>746028</v>
      </c>
      <c r="D54" s="55"/>
      <c r="E54" s="45">
        <f t="shared" si="1"/>
        <v>746028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45"/>
      <c r="D55" s="45"/>
      <c r="E55" s="45">
        <f t="shared" si="1"/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45">
        <v>184526</v>
      </c>
      <c r="D56" s="45"/>
      <c r="E56" s="45">
        <f t="shared" si="1"/>
        <v>184526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92">
        <f>C58+C59+C60+C61+C62+C63+C64+C71</f>
        <v>332517</v>
      </c>
      <c r="D57" s="92">
        <f>D58+D59+D60+D61+D62+D63+D64+D71</f>
        <v>39960</v>
      </c>
      <c r="E57" s="45">
        <f t="shared" si="1"/>
        <v>372477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45">
        <v>32000</v>
      </c>
      <c r="D58" s="45"/>
      <c r="E58" s="45">
        <f t="shared" si="1"/>
        <v>32000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45">
        <v>250</v>
      </c>
      <c r="D59" s="45"/>
      <c r="E59" s="45">
        <f t="shared" si="1"/>
        <v>250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45">
        <v>95040</v>
      </c>
      <c r="D60" s="52">
        <v>39960</v>
      </c>
      <c r="E60" s="45">
        <f t="shared" si="1"/>
        <v>135000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45">
        <v>9340</v>
      </c>
      <c r="D61" s="45"/>
      <c r="E61" s="45">
        <f t="shared" si="1"/>
        <v>9340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45">
        <v>200</v>
      </c>
      <c r="D62" s="45"/>
      <c r="E62" s="45">
        <f t="shared" si="1"/>
        <v>200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45">
        <v>0</v>
      </c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45">
        <f>C65+C66+C67+C68+C69</f>
        <v>194587</v>
      </c>
      <c r="D64" s="45">
        <f>D65+D66+D67+D68+D69</f>
        <v>0</v>
      </c>
      <c r="E64" s="45">
        <f t="shared" si="1"/>
        <v>194587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92">
        <v>0</v>
      </c>
      <c r="D65" s="52"/>
      <c r="E65" s="45">
        <f t="shared" si="1"/>
        <v>0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92">
        <v>0</v>
      </c>
      <c r="D66" s="52"/>
      <c r="E66" s="45">
        <f t="shared" si="1"/>
        <v>0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92">
        <v>30013</v>
      </c>
      <c r="D67" s="52"/>
      <c r="E67" s="45">
        <f t="shared" si="1"/>
        <v>30013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92">
        <v>164574</v>
      </c>
      <c r="D68" s="45"/>
      <c r="E68" s="45">
        <f t="shared" si="1"/>
        <v>164574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45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1100</v>
      </c>
      <c r="D71" s="45">
        <f>D72+D73</f>
        <v>0</v>
      </c>
      <c r="E71" s="45">
        <f t="shared" si="1"/>
        <v>1100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>
        <v>1100</v>
      </c>
      <c r="D73" s="45"/>
      <c r="E73" s="45">
        <f t="shared" si="1"/>
        <v>1100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>
        <v>100</v>
      </c>
      <c r="D85" s="92"/>
      <c r="E85" s="45">
        <f t="shared" si="1"/>
        <v>100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169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193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>
      <c r="A136" s="33" t="s">
        <v>178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A48:A49"/>
    <mergeCell ref="A130:E130"/>
    <mergeCell ref="A131:E131"/>
    <mergeCell ref="A132:E132"/>
    <mergeCell ref="D134:E134"/>
    <mergeCell ref="A21:E21"/>
    <mergeCell ref="A23:E23"/>
    <mergeCell ref="A24:E24"/>
    <mergeCell ref="A25:E25"/>
    <mergeCell ref="A26:E26"/>
    <mergeCell ref="A28:A29"/>
    <mergeCell ref="B28:B29"/>
    <mergeCell ref="E28:E29"/>
    <mergeCell ref="B4:E4"/>
    <mergeCell ref="B5:E5"/>
    <mergeCell ref="B7:E7"/>
    <mergeCell ref="B9:E9"/>
    <mergeCell ref="A16:E16"/>
    <mergeCell ref="A19:E1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1">
      <selection activeCell="B8" sqref="B8"/>
    </sheetView>
  </sheetViews>
  <sheetFormatPr defaultColWidth="9.125" defaultRowHeight="12.75"/>
  <cols>
    <col min="1" max="1" width="64.50390625" style="13" customWidth="1"/>
    <col min="2" max="2" width="11.00390625" style="13" customWidth="1"/>
    <col min="3" max="3" width="14.50390625" style="13" customWidth="1"/>
    <col min="4" max="4" width="15.50390625" style="13" customWidth="1"/>
    <col min="5" max="5" width="14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212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213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7.75" customHeight="1">
      <c r="A9" s="2"/>
      <c r="B9" s="117" t="s">
        <v>134</v>
      </c>
      <c r="C9" s="117"/>
      <c r="D9" s="117"/>
      <c r="E9" s="117"/>
      <c r="F9" s="10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4" customHeight="1">
      <c r="A19" s="131" t="s">
        <v>172</v>
      </c>
      <c r="B19" s="132"/>
      <c r="C19" s="132"/>
      <c r="D19" s="132"/>
      <c r="E19" s="1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3.5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7.25" customHeight="1">
      <c r="A26" s="129" t="s">
        <v>197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1465837</v>
      </c>
      <c r="D32" s="101">
        <f>D34</f>
        <v>72360</v>
      </c>
      <c r="E32" s="93">
        <f>C32+D32</f>
        <v>1538197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C50</f>
        <v>1465837</v>
      </c>
      <c r="D33" s="4" t="s">
        <v>22</v>
      </c>
      <c r="E33" s="45">
        <f>C33</f>
        <v>1465837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72360</v>
      </c>
      <c r="E34" s="45">
        <f>C34+D34</f>
        <v>72360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25010000</v>
      </c>
      <c r="C35" s="4" t="s">
        <v>22</v>
      </c>
      <c r="D35" s="45">
        <f>D36+D37+D38</f>
        <v>72360</v>
      </c>
      <c r="E35" s="45">
        <f>D35</f>
        <v>72360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25010100</v>
      </c>
      <c r="C36" s="4" t="s">
        <v>22</v>
      </c>
      <c r="D36" s="45">
        <v>72360</v>
      </c>
      <c r="E36" s="45">
        <f aca="true" t="shared" si="0" ref="E36:E48">D36</f>
        <v>72360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25010200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25010300</v>
      </c>
      <c r="C38" s="4" t="s">
        <v>22</v>
      </c>
      <c r="D38" s="45">
        <f>D58+D61+D85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25020100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25020200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D43+D48+D44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D45+D46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45">
        <f>D45+D46+D47</f>
        <v>0</v>
      </c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45"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93">
        <f>C51+C86+C106+C120+C121</f>
        <v>1465837</v>
      </c>
      <c r="D50" s="93">
        <f>D51+D86+D106+D120+D121</f>
        <v>72360</v>
      </c>
      <c r="E50" s="93">
        <f>C50+D50</f>
        <v>1538197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93">
        <f>C52+C57+C74+C77+C81+C85</f>
        <v>1465837</v>
      </c>
      <c r="D51" s="93">
        <f>D52+D57+D74+D77+D81+D85</f>
        <v>72360</v>
      </c>
      <c r="E51" s="93">
        <f aca="true" t="shared" si="1" ref="E51:E115">C51+D51</f>
        <v>1538197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96" t="s">
        <v>91</v>
      </c>
      <c r="B52" s="98">
        <v>2100</v>
      </c>
      <c r="C52" s="45">
        <f>C53+C56</f>
        <v>1063338</v>
      </c>
      <c r="D52" s="45">
        <f>D53+D56</f>
        <v>0</v>
      </c>
      <c r="E52" s="45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92">
        <f>C54+C55</f>
        <v>857669</v>
      </c>
      <c r="D53" s="92">
        <f>D54+D55</f>
        <v>0</v>
      </c>
      <c r="E53" s="45">
        <f t="shared" si="1"/>
        <v>857669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92">
        <v>857669</v>
      </c>
      <c r="D54" s="55"/>
      <c r="E54" s="45">
        <f t="shared" si="1"/>
        <v>857669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45"/>
      <c r="D55" s="45"/>
      <c r="E55" s="45">
        <f t="shared" si="1"/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45">
        <v>205669</v>
      </c>
      <c r="D56" s="45"/>
      <c r="E56" s="45">
        <f t="shared" si="1"/>
        <v>205669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92">
        <f>C58+C59+C60+C61+C62+C63+C64+C71</f>
        <v>402399</v>
      </c>
      <c r="D57" s="92">
        <f>D58+D59+D60+D61+D62+D63+D64+D71</f>
        <v>72360</v>
      </c>
      <c r="E57" s="45">
        <f t="shared" si="1"/>
        <v>474759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45">
        <v>32000</v>
      </c>
      <c r="D58" s="45"/>
      <c r="E58" s="45">
        <f t="shared" si="1"/>
        <v>32000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45">
        <v>400</v>
      </c>
      <c r="D59" s="45"/>
      <c r="E59" s="45">
        <f t="shared" si="1"/>
        <v>400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45">
        <v>143640</v>
      </c>
      <c r="D60" s="52">
        <v>72360</v>
      </c>
      <c r="E60" s="45">
        <f t="shared" si="1"/>
        <v>216000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45">
        <v>24700</v>
      </c>
      <c r="D61" s="45"/>
      <c r="E61" s="45">
        <f t="shared" si="1"/>
        <v>24700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45">
        <v>200</v>
      </c>
      <c r="D62" s="45"/>
      <c r="E62" s="45">
        <f t="shared" si="1"/>
        <v>200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45">
        <v>0</v>
      </c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45">
        <f>C65+C66+C67+C68+C69</f>
        <v>200359</v>
      </c>
      <c r="D64" s="45">
        <f>D65+D66+D67+D68+D69</f>
        <v>0</v>
      </c>
      <c r="E64" s="45">
        <f t="shared" si="1"/>
        <v>200359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92">
        <v>0</v>
      </c>
      <c r="D65" s="52"/>
      <c r="E65" s="45">
        <f t="shared" si="1"/>
        <v>0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92">
        <v>2085</v>
      </c>
      <c r="D66" s="52"/>
      <c r="E66" s="45">
        <f t="shared" si="1"/>
        <v>2085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92">
        <v>33701</v>
      </c>
      <c r="D67" s="52"/>
      <c r="E67" s="45">
        <f t="shared" si="1"/>
        <v>33701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92">
        <v>164573</v>
      </c>
      <c r="D68" s="45"/>
      <c r="E68" s="45">
        <f t="shared" si="1"/>
        <v>164573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45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1100</v>
      </c>
      <c r="D71" s="45">
        <f>D72+D73</f>
        <v>0</v>
      </c>
      <c r="E71" s="45">
        <f t="shared" si="1"/>
        <v>1100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>
        <v>1100</v>
      </c>
      <c r="D73" s="45"/>
      <c r="E73" s="45">
        <f t="shared" si="1"/>
        <v>1100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>
        <v>100</v>
      </c>
      <c r="D85" s="92"/>
      <c r="E85" s="45">
        <f t="shared" si="1"/>
        <v>100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167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193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>
      <c r="A136" s="111" t="s">
        <v>191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A48:A49"/>
    <mergeCell ref="A130:E130"/>
    <mergeCell ref="A131:E131"/>
    <mergeCell ref="A132:E132"/>
    <mergeCell ref="D134:E134"/>
    <mergeCell ref="A21:E21"/>
    <mergeCell ref="A23:E23"/>
    <mergeCell ref="A24:E24"/>
    <mergeCell ref="A25:E25"/>
    <mergeCell ref="A26:E26"/>
    <mergeCell ref="A28:A29"/>
    <mergeCell ref="B28:B29"/>
    <mergeCell ref="E28:E29"/>
    <mergeCell ref="B4:E4"/>
    <mergeCell ref="B5:E5"/>
    <mergeCell ref="B7:E7"/>
    <mergeCell ref="B9:E9"/>
    <mergeCell ref="A16:E16"/>
    <mergeCell ref="A19:E1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1">
      <selection activeCell="A25" sqref="A25:E25"/>
    </sheetView>
  </sheetViews>
  <sheetFormatPr defaultColWidth="9.125" defaultRowHeight="12.75"/>
  <cols>
    <col min="1" max="1" width="64.50390625" style="13" customWidth="1"/>
    <col min="2" max="2" width="11.50390625" style="13" customWidth="1"/>
    <col min="3" max="3" width="14.50390625" style="13" customWidth="1"/>
    <col min="4" max="4" width="15.50390625" style="13" customWidth="1"/>
    <col min="5" max="5" width="14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214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215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7.75" customHeight="1">
      <c r="A9" s="2"/>
      <c r="B9" s="117" t="s">
        <v>134</v>
      </c>
      <c r="C9" s="117"/>
      <c r="D9" s="117"/>
      <c r="E9" s="117"/>
      <c r="F9" s="10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0.25" customHeight="1">
      <c r="A19" s="131" t="s">
        <v>173</v>
      </c>
      <c r="B19" s="132"/>
      <c r="C19" s="132"/>
      <c r="D19" s="132"/>
      <c r="E19" s="1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3.5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6.5" customHeight="1">
      <c r="A26" s="129" t="s">
        <v>197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2953899</v>
      </c>
      <c r="D32" s="101">
        <f>D34</f>
        <v>200880</v>
      </c>
      <c r="E32" s="93">
        <f>C32+D32</f>
        <v>3154779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C50</f>
        <v>2953899</v>
      </c>
      <c r="D33" s="4" t="s">
        <v>22</v>
      </c>
      <c r="E33" s="45">
        <f>C33</f>
        <v>2953899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200880</v>
      </c>
      <c r="E34" s="45">
        <f>C34+D34</f>
        <v>200880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25010000</v>
      </c>
      <c r="C35" s="4" t="s">
        <v>22</v>
      </c>
      <c r="D35" s="45">
        <f>D36+D37+D38</f>
        <v>200880</v>
      </c>
      <c r="E35" s="45">
        <f>D35</f>
        <v>200880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25010100</v>
      </c>
      <c r="C36" s="4" t="s">
        <v>22</v>
      </c>
      <c r="D36" s="45">
        <v>200880</v>
      </c>
      <c r="E36" s="45">
        <f aca="true" t="shared" si="0" ref="E36:E48">D36</f>
        <v>200880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25010200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25010300</v>
      </c>
      <c r="C38" s="4" t="s">
        <v>22</v>
      </c>
      <c r="D38" s="45">
        <f>D58+D61+D85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25020100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25020200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D43+D48+D44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D45+D46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45">
        <f>D45+D46+D47</f>
        <v>0</v>
      </c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45"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93">
        <f>C51+C86+C106+C120+C121</f>
        <v>2953899</v>
      </c>
      <c r="D50" s="93">
        <f>D51+D86+D106+D120+D121</f>
        <v>200880</v>
      </c>
      <c r="E50" s="93">
        <f>C50+D50</f>
        <v>3154779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93">
        <f>C52+C57+C74+C77+C81+C85</f>
        <v>2953899</v>
      </c>
      <c r="D51" s="93">
        <f>D52+D57+D74+D77+D81+D85</f>
        <v>200880</v>
      </c>
      <c r="E51" s="93">
        <f aca="true" t="shared" si="1" ref="E51:E115">C51+D51</f>
        <v>3154779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96" t="s">
        <v>91</v>
      </c>
      <c r="B52" s="98">
        <v>2100</v>
      </c>
      <c r="C52" s="45">
        <f>C53+C56</f>
        <v>2306677</v>
      </c>
      <c r="D52" s="45">
        <f>D53+D56</f>
        <v>0</v>
      </c>
      <c r="E52" s="45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92">
        <f>C54+C55</f>
        <v>1866129</v>
      </c>
      <c r="D53" s="92">
        <f>D54+D55</f>
        <v>0</v>
      </c>
      <c r="E53" s="45">
        <f t="shared" si="1"/>
        <v>1866129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92">
        <v>1866129</v>
      </c>
      <c r="D54" s="55"/>
      <c r="E54" s="45">
        <f t="shared" si="1"/>
        <v>1866129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45"/>
      <c r="D55" s="45"/>
      <c r="E55" s="45">
        <f t="shared" si="1"/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45">
        <v>440548</v>
      </c>
      <c r="D56" s="45"/>
      <c r="E56" s="45">
        <f t="shared" si="1"/>
        <v>440548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92">
        <f>C58+C59+C60+C61+C62+C63+C64+C71</f>
        <v>647122</v>
      </c>
      <c r="D57" s="92">
        <f>D58+D59+D60+D61+D62+D63+D64+D71</f>
        <v>200880</v>
      </c>
      <c r="E57" s="45">
        <f t="shared" si="1"/>
        <v>848002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45">
        <v>34000</v>
      </c>
      <c r="D58" s="45"/>
      <c r="E58" s="45">
        <f t="shared" si="1"/>
        <v>34000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45">
        <v>720</v>
      </c>
      <c r="D59" s="45"/>
      <c r="E59" s="45">
        <f t="shared" si="1"/>
        <v>720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45">
        <v>187920</v>
      </c>
      <c r="D60" s="52">
        <v>200880</v>
      </c>
      <c r="E60" s="45">
        <f t="shared" si="1"/>
        <v>388800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45">
        <v>44950</v>
      </c>
      <c r="D61" s="45"/>
      <c r="E61" s="45">
        <f t="shared" si="1"/>
        <v>44950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45">
        <v>1760</v>
      </c>
      <c r="D62" s="45"/>
      <c r="E62" s="45">
        <f t="shared" si="1"/>
        <v>1760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45">
        <v>0</v>
      </c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45">
        <f>C65+C66+C67+C68+C69</f>
        <v>377172</v>
      </c>
      <c r="D64" s="45">
        <f>D65+D66+D67+D68+D69</f>
        <v>0</v>
      </c>
      <c r="E64" s="45">
        <f t="shared" si="1"/>
        <v>377172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92">
        <v>0</v>
      </c>
      <c r="D65" s="52"/>
      <c r="E65" s="45">
        <f t="shared" si="1"/>
        <v>0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92">
        <v>9985</v>
      </c>
      <c r="D66" s="52"/>
      <c r="E66" s="45">
        <f t="shared" si="1"/>
        <v>9985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92">
        <v>73306</v>
      </c>
      <c r="D67" s="52"/>
      <c r="E67" s="45">
        <f t="shared" si="1"/>
        <v>73306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92">
        <v>293881</v>
      </c>
      <c r="D68" s="45"/>
      <c r="E68" s="45">
        <f t="shared" si="1"/>
        <v>293881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45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600</v>
      </c>
      <c r="D71" s="45">
        <f>D72+D73</f>
        <v>0</v>
      </c>
      <c r="E71" s="45">
        <f t="shared" si="1"/>
        <v>600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>
        <v>600</v>
      </c>
      <c r="D73" s="45"/>
      <c r="E73" s="45">
        <f t="shared" si="1"/>
        <v>600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>
        <v>100</v>
      </c>
      <c r="D85" s="92"/>
      <c r="E85" s="45">
        <f t="shared" si="1"/>
        <v>100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166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193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>
      <c r="A136" s="33" t="s">
        <v>177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A48:A49"/>
    <mergeCell ref="A130:E130"/>
    <mergeCell ref="A131:E131"/>
    <mergeCell ref="A132:E132"/>
    <mergeCell ref="D134:E134"/>
    <mergeCell ref="A21:E21"/>
    <mergeCell ref="A23:E23"/>
    <mergeCell ref="A24:E24"/>
    <mergeCell ref="A25:E25"/>
    <mergeCell ref="A26:E26"/>
    <mergeCell ref="A28:A29"/>
    <mergeCell ref="B28:B29"/>
    <mergeCell ref="E28:E29"/>
    <mergeCell ref="B4:E4"/>
    <mergeCell ref="B5:E5"/>
    <mergeCell ref="B7:E7"/>
    <mergeCell ref="B9:E9"/>
    <mergeCell ref="A16:E16"/>
    <mergeCell ref="A19:E1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4">
      <selection activeCell="B8" sqref="B8"/>
    </sheetView>
  </sheetViews>
  <sheetFormatPr defaultColWidth="9.125" defaultRowHeight="12.75"/>
  <cols>
    <col min="1" max="1" width="64.50390625" style="13" customWidth="1"/>
    <col min="2" max="2" width="11.50390625" style="13" customWidth="1"/>
    <col min="3" max="3" width="14.50390625" style="13" customWidth="1"/>
    <col min="4" max="4" width="15.50390625" style="13" customWidth="1"/>
    <col min="5" max="5" width="14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216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217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7" customHeight="1">
      <c r="A9" s="2"/>
      <c r="B9" s="117" t="s">
        <v>134</v>
      </c>
      <c r="C9" s="117"/>
      <c r="D9" s="117"/>
      <c r="E9" s="117"/>
      <c r="F9" s="10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4" customHeight="1">
      <c r="A19" s="131" t="s">
        <v>174</v>
      </c>
      <c r="B19" s="132"/>
      <c r="C19" s="132"/>
      <c r="D19" s="132"/>
      <c r="E19" s="1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3.5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6.5" customHeight="1">
      <c r="A26" s="129" t="s">
        <v>197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3503922</v>
      </c>
      <c r="D32" s="101">
        <f>D34</f>
        <v>281880</v>
      </c>
      <c r="E32" s="93">
        <f>C32+D32</f>
        <v>3785802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C50</f>
        <v>3503922</v>
      </c>
      <c r="D33" s="4" t="s">
        <v>22</v>
      </c>
      <c r="E33" s="45">
        <f>C33</f>
        <v>3503922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281880</v>
      </c>
      <c r="E34" s="45">
        <f>C34+D34</f>
        <v>281880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25010000</v>
      </c>
      <c r="C35" s="4" t="s">
        <v>22</v>
      </c>
      <c r="D35" s="45">
        <f>D36+D37+D38</f>
        <v>281880</v>
      </c>
      <c r="E35" s="45">
        <f>D35</f>
        <v>281880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25010100</v>
      </c>
      <c r="C36" s="4" t="s">
        <v>22</v>
      </c>
      <c r="D36" s="45">
        <v>281880</v>
      </c>
      <c r="E36" s="45">
        <f aca="true" t="shared" si="0" ref="E36:E48">D36</f>
        <v>281880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25010200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25010300</v>
      </c>
      <c r="C38" s="4" t="s">
        <v>22</v>
      </c>
      <c r="D38" s="45">
        <f>D58+D61+D85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25020100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25020200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D43+D48+D44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D45+D46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45">
        <f>D45+D46+D47</f>
        <v>0</v>
      </c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45"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93">
        <f>C51+C86+C106+C120+C121</f>
        <v>3503922</v>
      </c>
      <c r="D50" s="93">
        <f>D51+D86+D106+D120+D121</f>
        <v>281880</v>
      </c>
      <c r="E50" s="93">
        <f>C50+D50</f>
        <v>3785802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93">
        <f>C52+C57+C74+C77+C81+C85</f>
        <v>3503922</v>
      </c>
      <c r="D51" s="93">
        <f>D52+D57+D74+D77+D81+D85</f>
        <v>281880</v>
      </c>
      <c r="E51" s="93">
        <f aca="true" t="shared" si="1" ref="E51:E115">C51+D51</f>
        <v>3785802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96" t="s">
        <v>91</v>
      </c>
      <c r="B52" s="98">
        <v>2100</v>
      </c>
      <c r="C52" s="45">
        <f>C53+C56</f>
        <v>2734949</v>
      </c>
      <c r="D52" s="45">
        <f>D53+D56</f>
        <v>0</v>
      </c>
      <c r="E52" s="45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92">
        <f>C54+C55</f>
        <v>2221270</v>
      </c>
      <c r="D53" s="92">
        <f>D54+D55</f>
        <v>0</v>
      </c>
      <c r="E53" s="45">
        <f t="shared" si="1"/>
        <v>2221270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92">
        <v>2221270</v>
      </c>
      <c r="D54" s="55"/>
      <c r="E54" s="45">
        <f t="shared" si="1"/>
        <v>2221270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45"/>
      <c r="D55" s="45"/>
      <c r="E55" s="45">
        <f t="shared" si="1"/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45">
        <v>513679</v>
      </c>
      <c r="D56" s="45"/>
      <c r="E56" s="45">
        <f t="shared" si="1"/>
        <v>513679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92">
        <f>C58+C59+C60+C61+C62+C63+C64+C71</f>
        <v>768873</v>
      </c>
      <c r="D57" s="92">
        <f>D58+D59+D60+D61+D62+D63+D64+D71</f>
        <v>281880</v>
      </c>
      <c r="E57" s="45">
        <f t="shared" si="1"/>
        <v>1050753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45">
        <v>34000</v>
      </c>
      <c r="D58" s="45"/>
      <c r="E58" s="45">
        <f t="shared" si="1"/>
        <v>34000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45">
        <v>1050</v>
      </c>
      <c r="D59" s="45"/>
      <c r="E59" s="45">
        <f t="shared" si="1"/>
        <v>1050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45">
        <v>285120</v>
      </c>
      <c r="D60" s="52">
        <v>281880</v>
      </c>
      <c r="E60" s="45">
        <f t="shared" si="1"/>
        <v>567000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45">
        <v>15400</v>
      </c>
      <c r="D61" s="45"/>
      <c r="E61" s="45">
        <f t="shared" si="1"/>
        <v>15400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45">
        <v>3880</v>
      </c>
      <c r="D62" s="45"/>
      <c r="E62" s="45">
        <f t="shared" si="1"/>
        <v>3880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45">
        <v>0</v>
      </c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45">
        <f>C65+C66+C67+C68+C69</f>
        <v>428323</v>
      </c>
      <c r="D64" s="45">
        <f>D65+D66+D67+D68+D69</f>
        <v>0</v>
      </c>
      <c r="E64" s="45">
        <f t="shared" si="1"/>
        <v>428323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92">
        <v>0</v>
      </c>
      <c r="D65" s="52"/>
      <c r="E65" s="45">
        <f t="shared" si="1"/>
        <v>0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92">
        <v>97032</v>
      </c>
      <c r="D66" s="52"/>
      <c r="E66" s="45">
        <f t="shared" si="1"/>
        <v>97032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92">
        <v>96186</v>
      </c>
      <c r="D67" s="52"/>
      <c r="E67" s="45">
        <f t="shared" si="1"/>
        <v>96186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92">
        <v>235105</v>
      </c>
      <c r="D68" s="45"/>
      <c r="E68" s="45">
        <f t="shared" si="1"/>
        <v>235105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45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1100</v>
      </c>
      <c r="D71" s="45">
        <f>D72+D73</f>
        <v>0</v>
      </c>
      <c r="E71" s="45">
        <f t="shared" si="1"/>
        <v>1100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>
        <v>1100</v>
      </c>
      <c r="D73" s="45"/>
      <c r="E73" s="45">
        <f t="shared" si="1"/>
        <v>1100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>
        <v>100</v>
      </c>
      <c r="D85" s="92"/>
      <c r="E85" s="45">
        <f t="shared" si="1"/>
        <v>100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165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193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>
      <c r="A136" s="33" t="s">
        <v>176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A48:A49"/>
    <mergeCell ref="A130:E130"/>
    <mergeCell ref="A131:E131"/>
    <mergeCell ref="A132:E132"/>
    <mergeCell ref="D134:E134"/>
    <mergeCell ref="A21:E21"/>
    <mergeCell ref="A23:E23"/>
    <mergeCell ref="A24:E24"/>
    <mergeCell ref="A25:E25"/>
    <mergeCell ref="A26:E26"/>
    <mergeCell ref="A28:A29"/>
    <mergeCell ref="B28:B29"/>
    <mergeCell ref="E28:E29"/>
    <mergeCell ref="B4:E4"/>
    <mergeCell ref="B5:E5"/>
    <mergeCell ref="B7:E7"/>
    <mergeCell ref="B9:E9"/>
    <mergeCell ref="A16:E16"/>
    <mergeCell ref="A19:E1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1">
      <selection activeCell="D38" sqref="D38"/>
    </sheetView>
  </sheetViews>
  <sheetFormatPr defaultColWidth="9.125" defaultRowHeight="12.75"/>
  <cols>
    <col min="1" max="1" width="64.50390625" style="13" customWidth="1"/>
    <col min="2" max="2" width="12.125" style="13" customWidth="1"/>
    <col min="3" max="3" width="14.50390625" style="13" customWidth="1"/>
    <col min="4" max="4" width="15.50390625" style="13" customWidth="1"/>
    <col min="5" max="5" width="14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218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219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7" customHeight="1">
      <c r="A9" s="2"/>
      <c r="B9" s="117" t="s">
        <v>134</v>
      </c>
      <c r="C9" s="117"/>
      <c r="D9" s="117"/>
      <c r="E9" s="117"/>
      <c r="F9" s="10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4" customHeight="1">
      <c r="A19" s="131" t="s">
        <v>163</v>
      </c>
      <c r="B19" s="132"/>
      <c r="C19" s="132"/>
      <c r="D19" s="132"/>
      <c r="E19" s="1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.7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3.5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33" customHeight="1">
      <c r="A26" s="129" t="s">
        <v>197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4121892</v>
      </c>
      <c r="D32" s="101">
        <f>D34</f>
        <v>291600</v>
      </c>
      <c r="E32" s="93">
        <f>C32+D32</f>
        <v>4413492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C50</f>
        <v>4121892</v>
      </c>
      <c r="D33" s="4" t="s">
        <v>22</v>
      </c>
      <c r="E33" s="45">
        <f>C33</f>
        <v>4121892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291600</v>
      </c>
      <c r="E34" s="45">
        <f>C34+D34</f>
        <v>291600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25010000</v>
      </c>
      <c r="C35" s="4" t="s">
        <v>22</v>
      </c>
      <c r="D35" s="45">
        <f>D36+D37+D38</f>
        <v>291600</v>
      </c>
      <c r="E35" s="45">
        <f>D35</f>
        <v>291600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25010100</v>
      </c>
      <c r="C36" s="4" t="s">
        <v>22</v>
      </c>
      <c r="D36" s="45">
        <v>291600</v>
      </c>
      <c r="E36" s="45">
        <f aca="true" t="shared" si="0" ref="E36:E48">D36</f>
        <v>291600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25010200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25010300</v>
      </c>
      <c r="C38" s="4" t="s">
        <v>22</v>
      </c>
      <c r="D38" s="45">
        <f>D58+D61+D85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25020100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25020200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D43+D48+D44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D45+D46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45">
        <f>D45+D46+D47</f>
        <v>0</v>
      </c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45"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93">
        <f>C51+C86+C106+C120+C121</f>
        <v>4121892</v>
      </c>
      <c r="D50" s="93">
        <f>D51+D86+D106+D120+D121</f>
        <v>291600</v>
      </c>
      <c r="E50" s="93">
        <f>C50+D50</f>
        <v>4413492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93">
        <f>C52+C57+C74+C77+C81+C85</f>
        <v>4121892</v>
      </c>
      <c r="D51" s="93">
        <f>D52+D57+D74+D77+D81+D85</f>
        <v>291600</v>
      </c>
      <c r="E51" s="93">
        <f aca="true" t="shared" si="1" ref="E51:E115">C51+D51</f>
        <v>4413492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96" t="s">
        <v>91</v>
      </c>
      <c r="B52" s="98">
        <v>2100</v>
      </c>
      <c r="C52" s="45">
        <f>C53+C56</f>
        <v>3211304</v>
      </c>
      <c r="D52" s="45">
        <f>D53+D56</f>
        <v>0</v>
      </c>
      <c r="E52" s="45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92">
        <f>C54+C55</f>
        <v>2603528</v>
      </c>
      <c r="D53" s="92">
        <f>D54+D55</f>
        <v>0</v>
      </c>
      <c r="E53" s="45">
        <f t="shared" si="1"/>
        <v>2603528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92">
        <v>2603528</v>
      </c>
      <c r="D54" s="55"/>
      <c r="E54" s="45">
        <f t="shared" si="1"/>
        <v>2603528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45"/>
      <c r="D55" s="45"/>
      <c r="E55" s="45">
        <f t="shared" si="1"/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45">
        <v>607776</v>
      </c>
      <c r="D56" s="45"/>
      <c r="E56" s="45">
        <f t="shared" si="1"/>
        <v>607776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92">
        <f>C58+C59+C60+C61+C62+C63+C64+C71</f>
        <v>910488</v>
      </c>
      <c r="D57" s="92">
        <f>D58+D59+D60+D61+D62+D63+D64+D71</f>
        <v>291600</v>
      </c>
      <c r="E57" s="45">
        <f t="shared" si="1"/>
        <v>1202088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45">
        <v>36000</v>
      </c>
      <c r="D58" s="45"/>
      <c r="E58" s="45">
        <f t="shared" si="1"/>
        <v>36000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45">
        <v>1150</v>
      </c>
      <c r="D59" s="45"/>
      <c r="E59" s="45">
        <f t="shared" si="1"/>
        <v>1150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45">
        <v>329400</v>
      </c>
      <c r="D60" s="52">
        <v>291600</v>
      </c>
      <c r="E60" s="45">
        <f t="shared" si="1"/>
        <v>621000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45">
        <v>45510</v>
      </c>
      <c r="D61" s="45"/>
      <c r="E61" s="45">
        <f t="shared" si="1"/>
        <v>45510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45">
        <v>1300</v>
      </c>
      <c r="D62" s="45"/>
      <c r="E62" s="45">
        <f t="shared" si="1"/>
        <v>1300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45">
        <v>0</v>
      </c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45">
        <f>C65+C66+C67+C68+C69</f>
        <v>496528</v>
      </c>
      <c r="D64" s="45">
        <f>D65+D66+D67+D68+D69</f>
        <v>0</v>
      </c>
      <c r="E64" s="45">
        <f t="shared" si="1"/>
        <v>496528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92">
        <v>0</v>
      </c>
      <c r="D65" s="52"/>
      <c r="E65" s="45">
        <f t="shared" si="1"/>
        <v>0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92">
        <v>116739</v>
      </c>
      <c r="D66" s="52"/>
      <c r="E66" s="45">
        <f t="shared" si="1"/>
        <v>116739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92">
        <v>97663</v>
      </c>
      <c r="D67" s="52"/>
      <c r="E67" s="45">
        <f t="shared" si="1"/>
        <v>97663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92">
        <v>282126</v>
      </c>
      <c r="D68" s="45"/>
      <c r="E68" s="45">
        <f t="shared" si="1"/>
        <v>282126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45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600</v>
      </c>
      <c r="D71" s="45">
        <f>D72+D73</f>
        <v>0</v>
      </c>
      <c r="E71" s="45">
        <f t="shared" si="1"/>
        <v>600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>
        <v>600</v>
      </c>
      <c r="D73" s="45"/>
      <c r="E73" s="45">
        <f t="shared" si="1"/>
        <v>600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>
        <v>100</v>
      </c>
      <c r="D85" s="92"/>
      <c r="E85" s="45">
        <f t="shared" si="1"/>
        <v>100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164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193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>
      <c r="A136" s="33" t="s">
        <v>175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A28:A29"/>
    <mergeCell ref="B28:B29"/>
    <mergeCell ref="E28:E29"/>
    <mergeCell ref="B4:E4"/>
    <mergeCell ref="B5:E5"/>
    <mergeCell ref="B7:E7"/>
    <mergeCell ref="A16:E16"/>
    <mergeCell ref="A19:E19"/>
    <mergeCell ref="A21:E21"/>
    <mergeCell ref="A48:A49"/>
    <mergeCell ref="A130:E130"/>
    <mergeCell ref="A131:E131"/>
    <mergeCell ref="A132:E132"/>
    <mergeCell ref="D134:E134"/>
    <mergeCell ref="B9:E9"/>
    <mergeCell ref="A23:E23"/>
    <mergeCell ref="A24:E24"/>
    <mergeCell ref="A25:E25"/>
    <mergeCell ref="A26:E26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4">
      <selection activeCell="C54" sqref="C54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1.50390625" style="13" customWidth="1"/>
    <col min="4" max="4" width="13.50390625" style="13" customWidth="1"/>
    <col min="5" max="5" width="12.5039062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117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118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8.5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14.25" customHeight="1">
      <c r="A19" s="119" t="s">
        <v>150</v>
      </c>
      <c r="B19" s="120"/>
      <c r="C19" s="120"/>
      <c r="D19" s="120"/>
      <c r="E19" s="120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1.5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9.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48.75" customHeight="1">
      <c r="A26" s="129" t="s">
        <v>196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33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ЦБ!C32+ГГ!C32+ІРЦ!C32</f>
        <v>4810677</v>
      </c>
      <c r="D32" s="101">
        <f>ЦБ!D32+ГГ!D32+ІРЦ!D32</f>
        <v>0</v>
      </c>
      <c r="E32" s="101">
        <f>ЦБ!E32+ГГ!E32+ІРЦ!E32</f>
        <v>4810677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101">
        <f>ЦБ!C33+ГГ!C33+ІРЦ!C33</f>
        <v>4810677</v>
      </c>
      <c r="D33" s="4" t="s">
        <v>22</v>
      </c>
      <c r="E33" s="101">
        <f>ЦБ!E33+ГГ!E33+ІРЦ!E33</f>
        <v>4810677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101">
        <f>ЦБ!C34+ГГ!C34+ІРЦ!C34</f>
        <v>0</v>
      </c>
      <c r="D34" s="101">
        <f>ЦБ!D34+ГГ!D34+ІРЦ!D34</f>
        <v>0</v>
      </c>
      <c r="E34" s="101">
        <f>ЦБ!E34+ГГ!E34+ІРЦ!E34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101">
        <f>ЦБ!D35+ГГ!D35+ІРЦ!D35</f>
        <v>0</v>
      </c>
      <c r="E35" s="101">
        <f>ЦБ!E35+ГГ!E35+ІРЦ!E35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101">
        <f>ЦБ!D36+ГГ!D36+ІРЦ!D36</f>
        <v>0</v>
      </c>
      <c r="E36" s="101">
        <f>ЦБ!E36+ГГ!E36+ІРЦ!E36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101">
        <f>ЦБ!D37+ГГ!D37+ІРЦ!D37</f>
        <v>0</v>
      </c>
      <c r="E37" s="101">
        <f>ЦБ!E37+ГГ!E37+ІРЦ!E37</f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101">
        <f>ЦБ!D38+ГГ!D38+ІРЦ!D38</f>
        <v>0</v>
      </c>
      <c r="E38" s="101">
        <f>ЦБ!E38+ГГ!E38+ІРЦ!E38</f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101">
        <f>ЦБ!D39+ГГ!D39+ІРЦ!D39</f>
        <v>0</v>
      </c>
      <c r="E39" s="101">
        <f>ЦБ!E39+ГГ!E39+ІРЦ!E39</f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101">
        <f>ЦБ!D40+ГГ!D40+ІРЦ!D40</f>
        <v>0</v>
      </c>
      <c r="E40" s="101">
        <f>ЦБ!E40+ГГ!E40+ІРЦ!E40</f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101">
        <f>ЦБ!D41+ГГ!D41+ІРЦ!D41</f>
        <v>0</v>
      </c>
      <c r="E41" s="101">
        <f>ЦБ!E41+ГГ!E41+ІРЦ!E41</f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63</v>
      </c>
      <c r="B42" s="98"/>
      <c r="C42" s="4" t="s">
        <v>22</v>
      </c>
      <c r="D42" s="101">
        <f>ЦБ!D42+ГГ!D42+ІРЦ!D42</f>
        <v>0</v>
      </c>
      <c r="E42" s="101">
        <f>ЦБ!E42+ГГ!E42+ІРЦ!E42</f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101">
        <f>ЦБ!D43+ГГ!D43+ІРЦ!D43</f>
        <v>0</v>
      </c>
      <c r="E43" s="101">
        <f>ЦБ!E43+ГГ!E43+ІРЦ!E43</f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101">
        <f>ЦБ!D44+ГГ!D44+ІРЦ!D44</f>
        <v>0</v>
      </c>
      <c r="E44" s="101">
        <f>ЦБ!E44+ГГ!E44+ІРЦ!E44</f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>
      <c r="A45" s="11" t="s">
        <v>122</v>
      </c>
      <c r="B45" s="98">
        <v>410304</v>
      </c>
      <c r="C45" s="4" t="s">
        <v>22</v>
      </c>
      <c r="D45" s="101">
        <f>ЦБ!D45+ГГ!D45+ІРЦ!D45</f>
        <v>0</v>
      </c>
      <c r="E45" s="101">
        <f>ЦБ!E45+ГГ!E45+ІРЦ!E45</f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>
      <c r="A46" s="11" t="s">
        <v>124</v>
      </c>
      <c r="B46" s="98">
        <v>410350</v>
      </c>
      <c r="C46" s="4" t="s">
        <v>22</v>
      </c>
      <c r="D46" s="101">
        <f>ЦБ!D46+ГГ!D46+ІРЦ!D46</f>
        <v>0</v>
      </c>
      <c r="E46" s="101">
        <f>ЦБ!E46+ГГ!E46+ІРЦ!E46</f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>
      <c r="A47" s="11" t="s">
        <v>128</v>
      </c>
      <c r="B47" s="98">
        <v>602400</v>
      </c>
      <c r="C47" s="4" t="s">
        <v>22</v>
      </c>
      <c r="D47" s="101">
        <f>ЦБ!D47+ГГ!D47+ІРЦ!D47</f>
        <v>0</v>
      </c>
      <c r="E47" s="101">
        <f>ЦБ!E47+ГГ!E47+ІРЦ!E47</f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32.25" customHeight="1">
      <c r="A48" s="121" t="s">
        <v>65</v>
      </c>
      <c r="B48" s="4"/>
      <c r="C48" s="4" t="s">
        <v>22</v>
      </c>
      <c r="D48" s="101">
        <f>ЦБ!D48+ГГ!D48+ІРЦ!D48</f>
        <v>0</v>
      </c>
      <c r="E48" s="101">
        <f>ЦБ!E48+ГГ!E48+ІРЦ!E48</f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101">
        <f>ЦБ!C50+ГГ!C50+ІРЦ!C50</f>
        <v>4810677</v>
      </c>
      <c r="D50" s="101">
        <f>ЦБ!D50+ГГ!D50+ІРЦ!D50</f>
        <v>0</v>
      </c>
      <c r="E50" s="101">
        <f>ЦБ!E50+ГГ!E50+ІРЦ!E50</f>
        <v>4810677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101">
        <f>ЦБ!C51+ГГ!C51+ІРЦ!C51</f>
        <v>4810677</v>
      </c>
      <c r="D51" s="101">
        <f>ЦБ!D51+ГГ!D51+ІРЦ!D51</f>
        <v>0</v>
      </c>
      <c r="E51" s="101">
        <f>ЦБ!E51+ГГ!E51+ІРЦ!E51</f>
        <v>4810677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11" t="s">
        <v>91</v>
      </c>
      <c r="B52" s="98">
        <v>2100</v>
      </c>
      <c r="C52" s="101">
        <f>ЦБ!C52+ГГ!C52+ІРЦ!C52</f>
        <v>2998461</v>
      </c>
      <c r="D52" s="101">
        <f>ЦБ!D52+ГГ!D52+ІРЦ!D52</f>
        <v>0</v>
      </c>
      <c r="E52" s="101">
        <f>ЦБ!E52+ГГ!E52+ІРЦ!E52</f>
        <v>0</v>
      </c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6" t="s">
        <v>92</v>
      </c>
      <c r="B53" s="98">
        <v>2110</v>
      </c>
      <c r="C53" s="101">
        <f>ЦБ!C53+ГГ!C53+ІРЦ!C53</f>
        <v>2457754</v>
      </c>
      <c r="D53" s="101">
        <f>ЦБ!D53+ГГ!D53+ІРЦ!D53</f>
        <v>0</v>
      </c>
      <c r="E53" s="101">
        <f>ЦБ!E53+ГГ!E53+ІРЦ!E53</f>
        <v>2457754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6" t="s">
        <v>26</v>
      </c>
      <c r="B54" s="4">
        <v>2111</v>
      </c>
      <c r="C54" s="101">
        <f>ЦБ!C54+ГГ!C54+ІРЦ!C54</f>
        <v>2457754</v>
      </c>
      <c r="D54" s="101">
        <f>ЦБ!D54+ГГ!D54+ІРЦ!D54</f>
        <v>0</v>
      </c>
      <c r="E54" s="101">
        <f>ЦБ!E54+ГГ!E54+ІРЦ!E54</f>
        <v>2457754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6" t="s">
        <v>93</v>
      </c>
      <c r="B55" s="4">
        <v>2112</v>
      </c>
      <c r="C55" s="101">
        <f>ЦБ!C55+ГГ!C55+ІРЦ!C55</f>
        <v>0</v>
      </c>
      <c r="D55" s="101">
        <f>ЦБ!D55+ГГ!D55+ІРЦ!D55</f>
        <v>0</v>
      </c>
      <c r="E55" s="101">
        <f>ЦБ!E55+ГГ!E55+ІРЦ!E55</f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6" t="s">
        <v>94</v>
      </c>
      <c r="B56" s="98">
        <v>2120</v>
      </c>
      <c r="C56" s="101">
        <f>ЦБ!C56+ГГ!C56+ІРЦ!C56</f>
        <v>540707</v>
      </c>
      <c r="D56" s="101">
        <f>ЦБ!D56+ГГ!D56+ІРЦ!D56</f>
        <v>0</v>
      </c>
      <c r="E56" s="101">
        <f>ЦБ!E56+ГГ!E56+ІРЦ!E56</f>
        <v>540707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6" t="s">
        <v>95</v>
      </c>
      <c r="B57" s="98">
        <v>2200</v>
      </c>
      <c r="C57" s="101">
        <f>ЦБ!C57+ГГ!C57+ІРЦ!C57</f>
        <v>1811216</v>
      </c>
      <c r="D57" s="101">
        <f>ЦБ!D57+ГГ!D57+ІРЦ!D57</f>
        <v>0</v>
      </c>
      <c r="E57" s="101">
        <f>ЦБ!E57+ГГ!E57+ІРЦ!E57</f>
        <v>1811216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6" t="s">
        <v>96</v>
      </c>
      <c r="B58" s="4">
        <v>2210</v>
      </c>
      <c r="C58" s="101">
        <f>ЦБ!C58+ГГ!C58+ІРЦ!C58</f>
        <v>1500000</v>
      </c>
      <c r="D58" s="101">
        <f>ЦБ!D58+ГГ!D58+ІРЦ!D58</f>
        <v>0</v>
      </c>
      <c r="E58" s="101">
        <f>ЦБ!E58+ГГ!E58+ІРЦ!E58</f>
        <v>1500000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6" t="s">
        <v>27</v>
      </c>
      <c r="B59" s="4">
        <v>2220</v>
      </c>
      <c r="C59" s="101">
        <f>ЦБ!C59+ГГ!C59+ІРЦ!C59</f>
        <v>0</v>
      </c>
      <c r="D59" s="101">
        <f>ЦБ!D59+ГГ!D59+ІРЦ!D59</f>
        <v>0</v>
      </c>
      <c r="E59" s="101">
        <f>ЦБ!E59+ГГ!E59+ІРЦ!E59</f>
        <v>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6" t="s">
        <v>28</v>
      </c>
      <c r="B60" s="4">
        <v>2230</v>
      </c>
      <c r="C60" s="101">
        <f>ЦБ!C60+ГГ!C60+ІРЦ!C60</f>
        <v>0</v>
      </c>
      <c r="D60" s="101">
        <f>ЦБ!D60+ГГ!D60+ІРЦ!D60</f>
        <v>0</v>
      </c>
      <c r="E60" s="101">
        <f>ЦБ!E60+ГГ!E60+ІРЦ!E60</f>
        <v>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6" t="s">
        <v>83</v>
      </c>
      <c r="B61" s="4">
        <v>2240</v>
      </c>
      <c r="C61" s="101">
        <f>ЦБ!C61+ГГ!C61+ІРЦ!C61</f>
        <v>225000</v>
      </c>
      <c r="D61" s="101">
        <f>ЦБ!D61+ГГ!D61+ІРЦ!D61</f>
        <v>0</v>
      </c>
      <c r="E61" s="101">
        <f>ЦБ!E61+ГГ!E61+ІРЦ!E61</f>
        <v>225000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6" t="s">
        <v>29</v>
      </c>
      <c r="B62" s="98">
        <v>2250</v>
      </c>
      <c r="C62" s="101">
        <f>ЦБ!C62+ГГ!C62+ІРЦ!C62</f>
        <v>4000</v>
      </c>
      <c r="D62" s="101">
        <f>ЦБ!D62+ГГ!D62+ІРЦ!D62</f>
        <v>0</v>
      </c>
      <c r="E62" s="101">
        <f>ЦБ!E62+ГГ!E62+ІРЦ!E62</f>
        <v>4000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59" t="s">
        <v>97</v>
      </c>
      <c r="B63" s="98">
        <v>2260</v>
      </c>
      <c r="C63" s="101">
        <f>ЦБ!C63+ГГ!C63+ІРЦ!C63</f>
        <v>0</v>
      </c>
      <c r="D63" s="101">
        <f>ЦБ!D63+ГГ!D63+ІРЦ!D63</f>
        <v>0</v>
      </c>
      <c r="E63" s="101">
        <f>ЦБ!E63+ГГ!E63+ІРЦ!E63</f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6" t="s">
        <v>1</v>
      </c>
      <c r="B64" s="98">
        <v>2270</v>
      </c>
      <c r="C64" s="101">
        <f>ЦБ!C64+ГГ!C64+ІРЦ!C64</f>
        <v>77216</v>
      </c>
      <c r="D64" s="101">
        <f>ЦБ!D64+ГГ!D64+ІРЦ!D64</f>
        <v>0</v>
      </c>
      <c r="E64" s="101">
        <f>ЦБ!E64+ГГ!E64+ІРЦ!E64</f>
        <v>77216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6" t="s">
        <v>30</v>
      </c>
      <c r="B65" s="4">
        <v>2271</v>
      </c>
      <c r="C65" s="101">
        <f>ЦБ!C65+ГГ!C65+ІРЦ!C65</f>
        <v>33469</v>
      </c>
      <c r="D65" s="101">
        <f>ЦБ!D65+ГГ!D65+ІРЦ!D65</f>
        <v>0</v>
      </c>
      <c r="E65" s="101">
        <f>ЦБ!E65+ГГ!E65+ІРЦ!E65</f>
        <v>33469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6" t="s">
        <v>31</v>
      </c>
      <c r="B66" s="4">
        <v>2272</v>
      </c>
      <c r="C66" s="101">
        <f>ЦБ!C66+ГГ!C66+ІРЦ!C66</f>
        <v>7339</v>
      </c>
      <c r="D66" s="101">
        <f>ЦБ!D66+ГГ!D66+ІРЦ!D66</f>
        <v>0</v>
      </c>
      <c r="E66" s="101">
        <f>ЦБ!E66+ГГ!E66+ІРЦ!E66</f>
        <v>7339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6" t="s">
        <v>32</v>
      </c>
      <c r="B67" s="4">
        <v>2273</v>
      </c>
      <c r="C67" s="101">
        <f>ЦБ!C67+ГГ!C67+ІРЦ!C67</f>
        <v>36408</v>
      </c>
      <c r="D67" s="101">
        <f>ЦБ!D67+ГГ!D67+ІРЦ!D67</f>
        <v>0</v>
      </c>
      <c r="E67" s="101">
        <f>ЦБ!E67+ГГ!E67+ІРЦ!E67</f>
        <v>36408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6" t="s">
        <v>33</v>
      </c>
      <c r="B68" s="4">
        <v>2274</v>
      </c>
      <c r="C68" s="101">
        <f>ЦБ!C68+ГГ!C68+ІРЦ!C68</f>
        <v>0</v>
      </c>
      <c r="D68" s="101">
        <f>ЦБ!D68+ГГ!D68+ІРЦ!D68</f>
        <v>0</v>
      </c>
      <c r="E68" s="101">
        <f>ЦБ!E68+ГГ!E68+ІРЦ!E68</f>
        <v>0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101">
        <f>ЦБ!C69+ГГ!C69+ІРЦ!C69</f>
        <v>0</v>
      </c>
      <c r="D69" s="101">
        <f>ЦБ!D69+ГГ!D69+ІРЦ!D69</f>
        <v>0</v>
      </c>
      <c r="E69" s="101">
        <f>ЦБ!E69+ГГ!E69+ІРЦ!E69</f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101">
        <f>ЦБ!C70+ГГ!C70+ІРЦ!C70</f>
        <v>0</v>
      </c>
      <c r="D70" s="101">
        <f>ЦБ!D70+ГГ!D70+ІРЦ!D70</f>
        <v>0</v>
      </c>
      <c r="E70" s="101">
        <f>ЦБ!E70+ГГ!E70+ІРЦ!E70</f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7">
      <c r="A71" s="95" t="s">
        <v>141</v>
      </c>
      <c r="B71" s="98">
        <v>2280</v>
      </c>
      <c r="C71" s="101">
        <f>ЦБ!C71+ГГ!C71+ІРЦ!C71</f>
        <v>5000</v>
      </c>
      <c r="D71" s="101">
        <f>ЦБ!D71+ГГ!D71+ІРЦ!D71</f>
        <v>0</v>
      </c>
      <c r="E71" s="101">
        <f>ЦБ!E71+ГГ!E71+ІРЦ!E71</f>
        <v>5000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6" t="s">
        <v>77</v>
      </c>
      <c r="B72" s="4">
        <v>2281</v>
      </c>
      <c r="C72" s="101">
        <f>ЦБ!C72+ГГ!C72+ІРЦ!C72</f>
        <v>0</v>
      </c>
      <c r="D72" s="101">
        <f>ЦБ!D72+ГГ!D72+ІРЦ!D72</f>
        <v>0</v>
      </c>
      <c r="E72" s="101">
        <f>ЦБ!E72+ГГ!E72+ІРЦ!E72</f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6" t="s">
        <v>78</v>
      </c>
      <c r="B73" s="4">
        <v>2282</v>
      </c>
      <c r="C73" s="101">
        <f>ЦБ!C73+ГГ!C73+ІРЦ!C73</f>
        <v>5000</v>
      </c>
      <c r="D73" s="101">
        <f>ЦБ!D73+ГГ!D73+ІРЦ!D73</f>
        <v>0</v>
      </c>
      <c r="E73" s="101">
        <f>ЦБ!E73+ГГ!E73+ІРЦ!E73</f>
        <v>5000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50">
        <v>2400</v>
      </c>
      <c r="C74" s="101">
        <f>ЦБ!C74+ГГ!C74+ІРЦ!C74</f>
        <v>0</v>
      </c>
      <c r="D74" s="101">
        <f>ЦБ!D74+ГГ!D74+ІРЦ!D74</f>
        <v>0</v>
      </c>
      <c r="E74" s="101">
        <f>ЦБ!E74+ГГ!E74+ІРЦ!E74</f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6" t="s">
        <v>113</v>
      </c>
      <c r="B75" s="98">
        <v>2410</v>
      </c>
      <c r="C75" s="101">
        <f>ЦБ!C75+ГГ!C75+ІРЦ!C75</f>
        <v>0</v>
      </c>
      <c r="D75" s="101">
        <f>ЦБ!D75+ГГ!D75+ІРЦ!D75</f>
        <v>0</v>
      </c>
      <c r="E75" s="101">
        <f>ЦБ!E75+ГГ!E75+ІРЦ!E75</f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6" t="s">
        <v>114</v>
      </c>
      <c r="B76" s="98">
        <v>2420</v>
      </c>
      <c r="C76" s="101">
        <f>ЦБ!C76+ГГ!C76+ІРЦ!C76</f>
        <v>0</v>
      </c>
      <c r="D76" s="101">
        <f>ЦБ!D76+ГГ!D76+ІРЦ!D76</f>
        <v>0</v>
      </c>
      <c r="E76" s="101">
        <f>ЦБ!E76+ГГ!E76+ІРЦ!E76</f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50">
        <v>2600</v>
      </c>
      <c r="C77" s="101">
        <f>ЦБ!C77+ГГ!C77+ІРЦ!C77</f>
        <v>0</v>
      </c>
      <c r="D77" s="101">
        <f>ЦБ!D77+ГГ!D77+ІРЦ!D77</f>
        <v>0</v>
      </c>
      <c r="E77" s="101">
        <f>ЦБ!E77+ГГ!E77+ІРЦ!E77</f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6" t="s">
        <v>35</v>
      </c>
      <c r="B78" s="98">
        <v>2610</v>
      </c>
      <c r="C78" s="101">
        <f>ЦБ!C78+ГГ!C78+ІРЦ!C78</f>
        <v>0</v>
      </c>
      <c r="D78" s="101">
        <f>ЦБ!D78+ГГ!D78+ІРЦ!D78</f>
        <v>0</v>
      </c>
      <c r="E78" s="101">
        <f>ЦБ!E78+ГГ!E78+ІРЦ!E78</f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59" t="s">
        <v>100</v>
      </c>
      <c r="B79" s="51">
        <v>2620</v>
      </c>
      <c r="C79" s="101">
        <f>ЦБ!C79+ГГ!C79+ІРЦ!C79</f>
        <v>0</v>
      </c>
      <c r="D79" s="101">
        <f>ЦБ!D79+ГГ!D79+ІРЦ!D79</f>
        <v>0</v>
      </c>
      <c r="E79" s="101">
        <f>ЦБ!E79+ГГ!E79+ІРЦ!E79</f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59" t="s">
        <v>101</v>
      </c>
      <c r="B80" s="98">
        <v>2630</v>
      </c>
      <c r="C80" s="101">
        <f>ЦБ!C80+ГГ!C80+ІРЦ!C80</f>
        <v>0</v>
      </c>
      <c r="D80" s="101">
        <f>ЦБ!D80+ГГ!D80+ІРЦ!D80</f>
        <v>0</v>
      </c>
      <c r="E80" s="101">
        <f>ЦБ!E80+ГГ!E80+ІРЦ!E80</f>
        <v>0</v>
      </c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59" t="s">
        <v>102</v>
      </c>
      <c r="B81" s="98">
        <v>2700</v>
      </c>
      <c r="C81" s="101">
        <f>ЦБ!C81+ГГ!C81+ІРЦ!C81</f>
        <v>0</v>
      </c>
      <c r="D81" s="101">
        <f>ЦБ!D81+ГГ!D81+ІРЦ!D81</f>
        <v>0</v>
      </c>
      <c r="E81" s="101">
        <f>ЦБ!E81+ГГ!E81+ІРЦ!E81</f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6" t="s">
        <v>36</v>
      </c>
      <c r="B82" s="4">
        <v>2710</v>
      </c>
      <c r="C82" s="101">
        <f>ЦБ!C82+ГГ!C82+ІРЦ!C82</f>
        <v>0</v>
      </c>
      <c r="D82" s="101">
        <f>ЦБ!D82+ГГ!D82+ІРЦ!D82</f>
        <v>0</v>
      </c>
      <c r="E82" s="101">
        <f>ЦБ!E82+ГГ!E82+ІРЦ!E82</f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6" t="s">
        <v>37</v>
      </c>
      <c r="B83" s="4">
        <v>2720</v>
      </c>
      <c r="C83" s="101">
        <f>ЦБ!C83+ГГ!C83+ІРЦ!C83</f>
        <v>0</v>
      </c>
      <c r="D83" s="101">
        <f>ЦБ!D83+ГГ!D83+ІРЦ!D83</f>
        <v>0</v>
      </c>
      <c r="E83" s="101">
        <f>ЦБ!E83+ГГ!E83+ІРЦ!E83</f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6" t="s">
        <v>103</v>
      </c>
      <c r="B84" s="4">
        <v>2730</v>
      </c>
      <c r="C84" s="101">
        <f>ЦБ!C84+ГГ!C84+ІРЦ!C84</f>
        <v>0</v>
      </c>
      <c r="D84" s="101">
        <f>ЦБ!D84+ГГ!D84+ІРЦ!D84</f>
        <v>0</v>
      </c>
      <c r="E84" s="101">
        <f>ЦБ!E84+ГГ!E84+ІРЦ!E84</f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6" t="s">
        <v>2</v>
      </c>
      <c r="B85" s="98">
        <v>2800</v>
      </c>
      <c r="C85" s="101">
        <f>ЦБ!C85+ГГ!C85+ІРЦ!C85</f>
        <v>1000</v>
      </c>
      <c r="D85" s="101">
        <f>ЦБ!D85+ГГ!D85+ІРЦ!D85</f>
        <v>0</v>
      </c>
      <c r="E85" s="101">
        <f>ЦБ!E85+ГГ!E85+ІРЦ!E85</f>
        <v>1000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101">
        <f>ЦБ!C86+ГГ!C86+ІРЦ!C86</f>
        <v>0</v>
      </c>
      <c r="D86" s="101">
        <f>ЦБ!D86+ГГ!D86+ІРЦ!D86</f>
        <v>0</v>
      </c>
      <c r="E86" s="101">
        <f>ЦБ!E86+ГГ!E86+ІРЦ!E86</f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101">
        <f>ЦБ!C87+ГГ!C87+ІРЦ!C87</f>
        <v>0</v>
      </c>
      <c r="D87" s="101">
        <f>ЦБ!D87+ГГ!D87+ІРЦ!D87</f>
        <v>0</v>
      </c>
      <c r="E87" s="101">
        <f>ЦБ!E87+ГГ!E87+ІРЦ!E87</f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101">
        <f>ЦБ!C88+ГГ!C88+ІРЦ!C88</f>
        <v>0</v>
      </c>
      <c r="D88" s="101">
        <f>ЦБ!D88+ГГ!D88+ІРЦ!D88</f>
        <v>0</v>
      </c>
      <c r="E88" s="101">
        <f>ЦБ!E88+ГГ!E88+ІРЦ!E88</f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101">
        <f>ЦБ!C89+ГГ!C89+ІРЦ!C89</f>
        <v>0</v>
      </c>
      <c r="D89" s="101">
        <f>ЦБ!D89+ГГ!D89+ІРЦ!D89</f>
        <v>0</v>
      </c>
      <c r="E89" s="101">
        <f>ЦБ!E89+ГГ!E89+ІРЦ!E89</f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101">
        <f>ЦБ!C90+ГГ!C90+ІРЦ!C90</f>
        <v>0</v>
      </c>
      <c r="D90" s="101">
        <f>ЦБ!D90+ГГ!D90+ІРЦ!D90</f>
        <v>0</v>
      </c>
      <c r="E90" s="101">
        <f>ЦБ!E90+ГГ!E90+ІРЦ!E90</f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101">
        <f>ЦБ!C91+ГГ!C91+ІРЦ!C91</f>
        <v>0</v>
      </c>
      <c r="D91" s="101">
        <f>ЦБ!D91+ГГ!D91+ІРЦ!D91</f>
        <v>0</v>
      </c>
      <c r="E91" s="101">
        <f>ЦБ!E91+ГГ!E91+ІРЦ!E91</f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101">
        <f>ЦБ!C92+ГГ!C92+ІРЦ!C92</f>
        <v>0</v>
      </c>
      <c r="D92" s="101">
        <f>ЦБ!D92+ГГ!D92+ІРЦ!D92</f>
        <v>0</v>
      </c>
      <c r="E92" s="101">
        <f>ЦБ!E92+ГГ!E92+ІРЦ!E92</f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101">
        <f>ЦБ!C93+ГГ!C93+ІРЦ!C93</f>
        <v>0</v>
      </c>
      <c r="D93" s="101">
        <f>ЦБ!D93+ГГ!D93+ІРЦ!D93</f>
        <v>0</v>
      </c>
      <c r="E93" s="101">
        <f>ЦБ!E93+ГГ!E93+ІРЦ!E93</f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101">
        <f>ЦБ!C94+ГГ!C94+ІРЦ!C94</f>
        <v>0</v>
      </c>
      <c r="D94" s="101">
        <f>ЦБ!D94+ГГ!D94+ІРЦ!D94</f>
        <v>0</v>
      </c>
      <c r="E94" s="101">
        <f>ЦБ!E94+ГГ!E94+ІРЦ!E94</f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101">
        <f>ЦБ!C95+ГГ!C95+ІРЦ!C95</f>
        <v>0</v>
      </c>
      <c r="D95" s="101">
        <f>ЦБ!D95+ГГ!D95+ІРЦ!D95</f>
        <v>0</v>
      </c>
      <c r="E95" s="101">
        <f>ЦБ!E95+ГГ!E95+ІРЦ!E95</f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101">
        <f>ЦБ!C96+ГГ!C96+ІРЦ!C96</f>
        <v>0</v>
      </c>
      <c r="D96" s="101">
        <f>ЦБ!D96+ГГ!D96+ІРЦ!D96</f>
        <v>0</v>
      </c>
      <c r="E96" s="101">
        <f>ЦБ!E96+ГГ!E96+ІРЦ!E96</f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101">
        <f>ЦБ!C97+ГГ!C97+ІРЦ!C97</f>
        <v>0</v>
      </c>
      <c r="D97" s="101">
        <f>ЦБ!D97+ГГ!D97+ІРЦ!D97</f>
        <v>0</v>
      </c>
      <c r="E97" s="101">
        <f>ЦБ!E97+ГГ!E97+ІРЦ!E97</f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101">
        <f>ЦБ!C98+ГГ!C98+ІРЦ!C98</f>
        <v>0</v>
      </c>
      <c r="D98" s="101">
        <f>ЦБ!D98+ГГ!D98+ІРЦ!D98</f>
        <v>0</v>
      </c>
      <c r="E98" s="101">
        <f>ЦБ!E98+ГГ!E98+ІРЦ!E98</f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101">
        <f>ЦБ!C99+ГГ!C99+ІРЦ!C99</f>
        <v>0</v>
      </c>
      <c r="D99" s="101">
        <f>ЦБ!D99+ГГ!D99+ІРЦ!D99</f>
        <v>0</v>
      </c>
      <c r="E99" s="101">
        <f>ЦБ!E99+ГГ!E99+ІРЦ!E99</f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101">
        <f>ЦБ!C100+ГГ!C100+ІРЦ!C100</f>
        <v>0</v>
      </c>
      <c r="D100" s="101">
        <f>ЦБ!D100+ГГ!D100+ІРЦ!D100</f>
        <v>0</v>
      </c>
      <c r="E100" s="101">
        <f>ЦБ!E100+ГГ!E100+ІРЦ!E100</f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101">
        <f>ЦБ!C101+ГГ!C101+ІРЦ!C101</f>
        <v>0</v>
      </c>
      <c r="D101" s="101">
        <f>ЦБ!D101+ГГ!D101+ІРЦ!D101</f>
        <v>0</v>
      </c>
      <c r="E101" s="101">
        <f>ЦБ!E101+ГГ!E101+ІРЦ!E101</f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101">
        <f>ЦБ!C102+ГГ!C102+ІРЦ!C102</f>
        <v>0</v>
      </c>
      <c r="D102" s="101">
        <f>ЦБ!D102+ГГ!D102+ІРЦ!D102</f>
        <v>0</v>
      </c>
      <c r="E102" s="101">
        <f>ЦБ!E102+ГГ!E102+ІРЦ!E102</f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101">
        <f>ЦБ!C103+ГГ!C103+ІРЦ!C103</f>
        <v>0</v>
      </c>
      <c r="D103" s="101">
        <f>ЦБ!D103+ГГ!D103+ІРЦ!D103</f>
        <v>0</v>
      </c>
      <c r="E103" s="101">
        <f>ЦБ!E103+ГГ!E103+ІРЦ!E103</f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101">
        <f>ЦБ!C104+ГГ!C104+ІРЦ!C104</f>
        <v>0</v>
      </c>
      <c r="D104" s="101">
        <f>ЦБ!D104+ГГ!D104+ІРЦ!D104</f>
        <v>0</v>
      </c>
      <c r="E104" s="101">
        <f>ЦБ!E104+ГГ!E104+ІРЦ!E104</f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101">
        <f>ЦБ!C105+ГГ!C105+ІРЦ!C105</f>
        <v>0</v>
      </c>
      <c r="D105" s="101">
        <f>ЦБ!D105+ГГ!D105+ІРЦ!D105</f>
        <v>0</v>
      </c>
      <c r="E105" s="101">
        <f>ЦБ!E105+ГГ!E105+ІРЦ!E105</f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101">
        <f>ЦБ!C106+ГГ!C106+ІРЦ!C106</f>
        <v>0</v>
      </c>
      <c r="D106" s="101">
        <f>ЦБ!D106+ГГ!D106+ІРЦ!D106</f>
        <v>0</v>
      </c>
      <c r="E106" s="101">
        <f>ЦБ!E106+ГГ!E106+ІРЦ!E106</f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101">
        <f>ЦБ!C107+ГГ!C107+ІРЦ!C107</f>
        <v>0</v>
      </c>
      <c r="D107" s="101">
        <f>ЦБ!D107+ГГ!D107+ІРЦ!D107</f>
        <v>0</v>
      </c>
      <c r="E107" s="101">
        <f>ЦБ!E107+ГГ!E107+ІРЦ!E107</f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101">
        <f>ЦБ!C108+ГГ!C108+ІРЦ!C108</f>
        <v>0</v>
      </c>
      <c r="D108" s="101">
        <f>ЦБ!D108+ГГ!D108+ІРЦ!D108</f>
        <v>0</v>
      </c>
      <c r="E108" s="101">
        <f>ЦБ!E108+ГГ!E108+ІРЦ!E108</f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101">
        <f>ЦБ!C109+ГГ!C109+ІРЦ!C109</f>
        <v>0</v>
      </c>
      <c r="D109" s="101">
        <f>ЦБ!D109+ГГ!D109+ІРЦ!D109</f>
        <v>0</v>
      </c>
      <c r="E109" s="101">
        <f>ЦБ!E109+ГГ!E109+ІРЦ!E109</f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101">
        <f>ЦБ!C110+ГГ!C110+ІРЦ!C110</f>
        <v>0</v>
      </c>
      <c r="D110" s="101">
        <f>ЦБ!D110+ГГ!D110+ІРЦ!D110</f>
        <v>0</v>
      </c>
      <c r="E110" s="101">
        <f>ЦБ!E110+ГГ!E110+ІРЦ!E110</f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101">
        <f>ЦБ!C111+ГГ!C111+ІРЦ!C111</f>
        <v>0</v>
      </c>
      <c r="D111" s="101">
        <f>ЦБ!D111+ГГ!D111+ІРЦ!D111</f>
        <v>0</v>
      </c>
      <c r="E111" s="101">
        <f>ЦБ!E111+ГГ!E111+ІРЦ!E111</f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101">
        <f>ЦБ!C112+ГГ!C112+ІРЦ!C112</f>
        <v>0</v>
      </c>
      <c r="D112" s="101">
        <f>ЦБ!D112+ГГ!D112+ІРЦ!D112</f>
        <v>0</v>
      </c>
      <c r="E112" s="101">
        <f>ЦБ!E112+ГГ!E112+ІРЦ!E112</f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101">
        <f>ЦБ!C113+ГГ!C113+ІРЦ!C113</f>
        <v>0</v>
      </c>
      <c r="D113" s="101">
        <f>ЦБ!D113+ГГ!D113+ІРЦ!D113</f>
        <v>0</v>
      </c>
      <c r="E113" s="101">
        <f>ЦБ!E113+ГГ!E113+ІРЦ!E113</f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101">
        <f>ЦБ!C114+ГГ!C114+ІРЦ!C114</f>
        <v>0</v>
      </c>
      <c r="D114" s="101">
        <f>ЦБ!D114+ГГ!D114+ІРЦ!D114</f>
        <v>0</v>
      </c>
      <c r="E114" s="101">
        <f>ЦБ!E114+ГГ!E114+ІРЦ!E114</f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101">
        <f>ЦБ!C115+ГГ!C115+ІРЦ!C115</f>
        <v>0</v>
      </c>
      <c r="D115" s="101">
        <f>ЦБ!D115+ГГ!D115+ІРЦ!D115</f>
        <v>0</v>
      </c>
      <c r="E115" s="101">
        <f>ЦБ!E115+ГГ!E115+ІРЦ!E115</f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101">
        <f>ЦБ!C116+ГГ!C116+ІРЦ!C116</f>
        <v>0</v>
      </c>
      <c r="D116" s="101">
        <f>ЦБ!D116+ГГ!D116+ІРЦ!D116</f>
        <v>0</v>
      </c>
      <c r="E116" s="101">
        <f>ЦБ!E116+ГГ!E116+ІРЦ!E116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101">
        <f>ЦБ!C117+ГГ!C117+ІРЦ!C117</f>
        <v>0</v>
      </c>
      <c r="D117" s="101">
        <f>ЦБ!D117+ГГ!D117+ІРЦ!D117</f>
        <v>0</v>
      </c>
      <c r="E117" s="101">
        <f>ЦБ!E117+ГГ!E117+ІРЦ!E117</f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101">
        <f>ЦБ!C118+ГГ!C118+ІРЦ!C118</f>
        <v>0</v>
      </c>
      <c r="D118" s="101">
        <f>ЦБ!D118+ГГ!D118+ІРЦ!D118</f>
        <v>0</v>
      </c>
      <c r="E118" s="101">
        <f>ЦБ!E118+ГГ!E118+ІРЦ!E118</f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101">
        <f>ЦБ!C119+ГГ!C119+ІРЦ!C119</f>
        <v>0</v>
      </c>
      <c r="D119" s="101">
        <f>ЦБ!D119+ГГ!D119+ІРЦ!D119</f>
        <v>0</v>
      </c>
      <c r="E119" s="101">
        <f>ЦБ!E119+ГГ!E119+ІРЦ!E119</f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101">
        <f>ЦБ!C120+ГГ!C120+ІРЦ!C120</f>
        <v>0</v>
      </c>
      <c r="D120" s="101">
        <f>ЦБ!D120+ГГ!D120+ІРЦ!D120</f>
        <v>0</v>
      </c>
      <c r="E120" s="101">
        <f>ЦБ!E120+ГГ!E120+ІРЦ!E120</f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101">
        <f>ЦБ!C121+ГГ!C121+ІРЦ!C121</f>
        <v>0</v>
      </c>
      <c r="D121" s="101">
        <f>ЦБ!D121+ГГ!D121+ІРЦ!D121</f>
        <v>0</v>
      </c>
      <c r="E121" s="101">
        <f>ЦБ!E121+ГГ!E121+ІРЦ!E121</f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85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184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27.75" customHeight="1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88"/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88"/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2:66" s="33" customFormat="1" ht="21.75" customHeight="1"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B28:B29"/>
    <mergeCell ref="E28:E29"/>
    <mergeCell ref="B4:E4"/>
    <mergeCell ref="B5:E5"/>
    <mergeCell ref="B7:E7"/>
    <mergeCell ref="A16:E16"/>
    <mergeCell ref="A19:E19"/>
    <mergeCell ref="A21:E21"/>
    <mergeCell ref="B9:E9"/>
    <mergeCell ref="A131:E131"/>
    <mergeCell ref="A132:E132"/>
    <mergeCell ref="A48:A49"/>
    <mergeCell ref="A130:E130"/>
    <mergeCell ref="D134:E134"/>
    <mergeCell ref="A23:E23"/>
    <mergeCell ref="A24:E24"/>
    <mergeCell ref="A25:E25"/>
    <mergeCell ref="A26:E26"/>
    <mergeCell ref="A28:A29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81" r:id="rId1"/>
  <headerFooter alignWithMargins="0">
    <oddHeader>&amp;C&amp;P</oddHeader>
  </headerFooter>
  <rowBreaks count="1" manualBreakCount="1">
    <brk id="63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N141"/>
  <sheetViews>
    <sheetView view="pageBreakPreview" zoomScale="75" zoomScaleSheetLayoutView="75" zoomScalePageLayoutView="0" workbookViewId="0" topLeftCell="A87">
      <selection activeCell="D65" sqref="D65"/>
    </sheetView>
  </sheetViews>
  <sheetFormatPr defaultColWidth="9.125" defaultRowHeight="12.75"/>
  <cols>
    <col min="1" max="1" width="64.50390625" style="13" customWidth="1"/>
    <col min="2" max="2" width="8.625" style="13" customWidth="1"/>
    <col min="3" max="3" width="14.50390625" style="13" customWidth="1"/>
    <col min="4" max="4" width="15.50390625" style="13" customWidth="1"/>
    <col min="5" max="5" width="14.875" style="13" customWidth="1"/>
    <col min="6" max="6" width="7.625" style="12" customWidth="1"/>
    <col min="7" max="66" width="9.125" style="15" customWidth="1"/>
    <col min="67" max="16384" width="9.125" style="13" customWidth="1"/>
  </cols>
  <sheetData>
    <row r="1" spans="1:5" ht="12.75">
      <c r="A1" s="12"/>
      <c r="D1" s="13" t="s">
        <v>5</v>
      </c>
      <c r="E1" s="14"/>
    </row>
    <row r="2" spans="1:5" ht="12.75">
      <c r="A2" s="12"/>
      <c r="C2" s="13" t="s">
        <v>6</v>
      </c>
      <c r="E2" s="14"/>
    </row>
    <row r="3" spans="1:66" s="1" customFormat="1" ht="12" customHeight="1">
      <c r="A3" s="16"/>
      <c r="B3" s="17"/>
      <c r="C3" s="83"/>
      <c r="D3" s="83" t="s">
        <v>81</v>
      </c>
      <c r="E3" s="83"/>
      <c r="F3" s="1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1" customFormat="1" ht="12" customHeight="1">
      <c r="A4" s="16"/>
      <c r="B4" s="115" t="s">
        <v>61</v>
      </c>
      <c r="C4" s="115"/>
      <c r="D4" s="115"/>
      <c r="E4" s="115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" customFormat="1" ht="12" customHeight="1">
      <c r="A5" s="16"/>
      <c r="B5" s="115" t="s">
        <v>127</v>
      </c>
      <c r="C5" s="115"/>
      <c r="D5" s="115"/>
      <c r="E5" s="115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1" customFormat="1" ht="13.5">
      <c r="A6" s="16"/>
      <c r="B6" s="94" t="s">
        <v>189</v>
      </c>
      <c r="C6" s="9"/>
      <c r="D6" s="9"/>
      <c r="E6" s="9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2:66" s="1" customFormat="1" ht="15.75" customHeight="1">
      <c r="B7" s="116" t="s">
        <v>190</v>
      </c>
      <c r="C7" s="116"/>
      <c r="D7" s="116"/>
      <c r="E7" s="116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1" customFormat="1" ht="12.75" customHeight="1">
      <c r="A8" s="19" t="s">
        <v>7</v>
      </c>
      <c r="B8" s="20"/>
      <c r="C8" s="8" t="s">
        <v>8</v>
      </c>
      <c r="D8" s="20"/>
      <c r="E8" s="20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1" customFormat="1" ht="28.5" customHeight="1">
      <c r="A9" s="2"/>
      <c r="B9" s="117" t="s">
        <v>134</v>
      </c>
      <c r="C9" s="117"/>
      <c r="D9" s="117"/>
      <c r="E9" s="117"/>
      <c r="F9" s="1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1" customFormat="1" ht="12.75" customHeight="1">
      <c r="A10" s="23"/>
      <c r="B10" s="24" t="s">
        <v>9</v>
      </c>
      <c r="C10" s="24"/>
      <c r="D10" s="24"/>
      <c r="E10" s="2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1" customFormat="1" ht="12.75" customHeight="1">
      <c r="A11" s="16"/>
      <c r="B11" s="25"/>
      <c r="C11" s="26"/>
      <c r="D11" s="22" t="s">
        <v>86</v>
      </c>
      <c r="E11" s="22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1" customFormat="1" ht="12.75" customHeight="1">
      <c r="A12" s="16"/>
      <c r="B12" s="24" t="s">
        <v>10</v>
      </c>
      <c r="C12" s="24"/>
      <c r="D12" s="24" t="s">
        <v>4</v>
      </c>
      <c r="E12" s="24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1" customFormat="1" ht="12.75" customHeight="1">
      <c r="A13" s="16"/>
      <c r="B13" s="21"/>
      <c r="C13" s="110" t="s">
        <v>193</v>
      </c>
      <c r="D13" s="22"/>
      <c r="E13" s="27"/>
      <c r="F13" s="18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1" customFormat="1" ht="12.75" customHeight="1">
      <c r="A14" s="2"/>
      <c r="B14" s="8"/>
      <c r="C14" s="28" t="s">
        <v>11</v>
      </c>
      <c r="D14" s="28"/>
      <c r="E14" s="29" t="s">
        <v>0</v>
      </c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1" customFormat="1" ht="12.75" customHeight="1">
      <c r="A15" s="2"/>
      <c r="B15" s="8"/>
      <c r="C15" s="29"/>
      <c r="D15" s="29"/>
      <c r="E15" s="29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5" ht="23.25" customHeight="1">
      <c r="A16" s="118" t="s">
        <v>194</v>
      </c>
      <c r="B16" s="118"/>
      <c r="C16" s="118"/>
      <c r="D16" s="118"/>
      <c r="E16" s="118"/>
    </row>
    <row r="17" spans="1:66" s="33" customFormat="1" ht="19.5" customHeight="1" hidden="1">
      <c r="A17" s="30" t="s">
        <v>12</v>
      </c>
      <c r="B17" s="31"/>
      <c r="C17" s="31"/>
      <c r="D17" s="31"/>
      <c r="E17" s="31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33" customFormat="1" ht="12.75" customHeight="1" hidden="1">
      <c r="A18" s="34" t="s">
        <v>13</v>
      </c>
      <c r="B18" s="34"/>
      <c r="C18" s="34"/>
      <c r="D18" s="34"/>
      <c r="E18" s="3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33" customFormat="1" ht="20.25" customHeight="1">
      <c r="A19" s="133" t="s">
        <v>188</v>
      </c>
      <c r="B19" s="132"/>
      <c r="C19" s="132"/>
      <c r="D19" s="132"/>
      <c r="E19" s="132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33" customFormat="1" ht="12.75" customHeight="1">
      <c r="A20" s="35" t="s">
        <v>82</v>
      </c>
      <c r="B20" s="35"/>
      <c r="C20" s="35"/>
      <c r="D20" s="35"/>
      <c r="E20" s="35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33" customFormat="1" ht="13.5" customHeight="1">
      <c r="A21" s="126" t="s">
        <v>137</v>
      </c>
      <c r="B21" s="127"/>
      <c r="C21" s="127"/>
      <c r="D21" s="127"/>
      <c r="E21" s="127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33" customFormat="1" ht="12.75" customHeight="1">
      <c r="A22" s="30" t="s">
        <v>14</v>
      </c>
      <c r="B22" s="30"/>
      <c r="C22" s="30"/>
      <c r="D22" s="30"/>
      <c r="E22" s="30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33" customFormat="1" ht="12.75" customHeight="1">
      <c r="A23" s="128" t="s">
        <v>136</v>
      </c>
      <c r="B23" s="128"/>
      <c r="C23" s="128"/>
      <c r="D23" s="128"/>
      <c r="E23" s="128"/>
      <c r="F23" s="3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36" customFormat="1" ht="30" customHeight="1">
      <c r="A24" s="129" t="s">
        <v>138</v>
      </c>
      <c r="B24" s="129"/>
      <c r="C24" s="129"/>
      <c r="D24" s="129"/>
      <c r="E24" s="129"/>
      <c r="F24" s="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36" customFormat="1" ht="19.5" customHeight="1">
      <c r="A25" s="130" t="s">
        <v>62</v>
      </c>
      <c r="B25" s="130"/>
      <c r="C25" s="130"/>
      <c r="D25" s="130"/>
      <c r="E25" s="130"/>
      <c r="F25" s="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36" customFormat="1" ht="33" customHeight="1">
      <c r="A26" s="129" t="s">
        <v>196</v>
      </c>
      <c r="B26" s="129"/>
      <c r="C26" s="129"/>
      <c r="D26" s="129"/>
      <c r="E26" s="129"/>
      <c r="F26" s="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5" ht="13.5">
      <c r="A27" s="3"/>
      <c r="B27" s="37"/>
      <c r="C27" s="37"/>
      <c r="D27" s="37"/>
      <c r="E27" s="81" t="s">
        <v>3</v>
      </c>
    </row>
    <row r="28" spans="1:66" s="12" customFormat="1" ht="12.75" customHeight="1">
      <c r="A28" s="112" t="s">
        <v>15</v>
      </c>
      <c r="B28" s="112" t="s">
        <v>16</v>
      </c>
      <c r="C28" s="38" t="s">
        <v>17</v>
      </c>
      <c r="D28" s="39"/>
      <c r="E28" s="112" t="s">
        <v>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12" customFormat="1" ht="29.25" customHeight="1">
      <c r="A29" s="113"/>
      <c r="B29" s="113"/>
      <c r="C29" s="40" t="s">
        <v>19</v>
      </c>
      <c r="D29" s="41" t="s">
        <v>20</v>
      </c>
      <c r="E29" s="1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42" customFormat="1" ht="15" customHeight="1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45" customFormat="1" ht="13.5" hidden="1">
      <c r="A31" s="6" t="s">
        <v>21</v>
      </c>
      <c r="B31" s="4" t="s">
        <v>22</v>
      </c>
      <c r="C31" s="5" t="s">
        <v>22</v>
      </c>
      <c r="D31" s="44" t="s">
        <v>22</v>
      </c>
      <c r="E31" s="5" t="s">
        <v>22</v>
      </c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33" customFormat="1" ht="13.5">
      <c r="A32" s="46" t="s">
        <v>60</v>
      </c>
      <c r="B32" s="47" t="s">
        <v>22</v>
      </c>
      <c r="C32" s="101">
        <f>C33</f>
        <v>0</v>
      </c>
      <c r="D32" s="101">
        <f>D34</f>
        <v>0</v>
      </c>
      <c r="E32" s="93">
        <f>C32+D32</f>
        <v>0</v>
      </c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33" customFormat="1" ht="15" customHeight="1">
      <c r="A33" s="6" t="s">
        <v>23</v>
      </c>
      <c r="B33" s="4" t="s">
        <v>22</v>
      </c>
      <c r="C33" s="45">
        <f>C50</f>
        <v>0</v>
      </c>
      <c r="D33" s="4" t="s">
        <v>22</v>
      </c>
      <c r="E33" s="45">
        <f>C33</f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33" customFormat="1" ht="13.5">
      <c r="A34" s="6" t="s">
        <v>24</v>
      </c>
      <c r="B34" s="4" t="s">
        <v>22</v>
      </c>
      <c r="C34" s="45">
        <v>0</v>
      </c>
      <c r="D34" s="45">
        <f>D35+D39+D42</f>
        <v>0</v>
      </c>
      <c r="E34" s="45">
        <f>C34+D34</f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33" customFormat="1" ht="27.75" customHeight="1">
      <c r="A35" s="6" t="s">
        <v>90</v>
      </c>
      <c r="B35" s="97">
        <v>250100</v>
      </c>
      <c r="C35" s="4" t="s">
        <v>22</v>
      </c>
      <c r="D35" s="45">
        <f>D36+D37+D38</f>
        <v>0</v>
      </c>
      <c r="E35" s="45">
        <f>D35</f>
        <v>0</v>
      </c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33" customFormat="1" ht="27.75" customHeight="1">
      <c r="A36" s="6" t="s">
        <v>72</v>
      </c>
      <c r="B36" s="97">
        <v>250101</v>
      </c>
      <c r="C36" s="4" t="s">
        <v>22</v>
      </c>
      <c r="D36" s="45">
        <v>0</v>
      </c>
      <c r="E36" s="45">
        <f aca="true" t="shared" si="0" ref="E36:E48">D36</f>
        <v>0</v>
      </c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33" customFormat="1" ht="30" customHeight="1">
      <c r="A37" s="6" t="s">
        <v>73</v>
      </c>
      <c r="B37" s="97">
        <v>250102</v>
      </c>
      <c r="C37" s="4" t="s">
        <v>22</v>
      </c>
      <c r="D37" s="45">
        <v>0</v>
      </c>
      <c r="E37" s="45">
        <f t="shared" si="0"/>
        <v>0</v>
      </c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33" customFormat="1" ht="16.5" customHeight="1">
      <c r="A38" s="6" t="s">
        <v>74</v>
      </c>
      <c r="B38" s="97">
        <v>250103</v>
      </c>
      <c r="C38" s="4" t="s">
        <v>22</v>
      </c>
      <c r="D38" s="45">
        <f>D58+D61+D85</f>
        <v>0</v>
      </c>
      <c r="E38" s="45">
        <f t="shared" si="0"/>
        <v>0</v>
      </c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33" customFormat="1" ht="14.25" customHeight="1">
      <c r="A39" s="11" t="s">
        <v>59</v>
      </c>
      <c r="B39" s="97">
        <v>250200</v>
      </c>
      <c r="C39" s="4" t="s">
        <v>22</v>
      </c>
      <c r="D39" s="45">
        <f>D40+D41</f>
        <v>0</v>
      </c>
      <c r="E39" s="45">
        <f t="shared" si="0"/>
        <v>0</v>
      </c>
      <c r="F39" s="3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33" customFormat="1" ht="14.25" customHeight="1">
      <c r="A40" s="6" t="s">
        <v>87</v>
      </c>
      <c r="B40" s="97">
        <v>250201</v>
      </c>
      <c r="C40" s="4" t="s">
        <v>22</v>
      </c>
      <c r="D40" s="45">
        <v>0</v>
      </c>
      <c r="E40" s="45">
        <f t="shared" si="0"/>
        <v>0</v>
      </c>
      <c r="F40" s="3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33" customFormat="1" ht="13.5">
      <c r="A41" s="6" t="s">
        <v>88</v>
      </c>
      <c r="B41" s="98">
        <v>250202</v>
      </c>
      <c r="C41" s="4" t="s">
        <v>22</v>
      </c>
      <c r="D41" s="45">
        <v>0</v>
      </c>
      <c r="E41" s="45">
        <f t="shared" si="0"/>
        <v>0</v>
      </c>
      <c r="F41" s="3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33" customFormat="1" ht="13.5">
      <c r="A42" s="107" t="s">
        <v>140</v>
      </c>
      <c r="B42" s="98"/>
      <c r="C42" s="4" t="s">
        <v>22</v>
      </c>
      <c r="D42" s="45">
        <f>D43+D48+D44</f>
        <v>0</v>
      </c>
      <c r="E42" s="45">
        <f t="shared" si="0"/>
        <v>0</v>
      </c>
      <c r="F42" s="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33" customFormat="1" ht="13.5">
      <c r="A43" s="11" t="s">
        <v>89</v>
      </c>
      <c r="B43" s="98"/>
      <c r="C43" s="4" t="s">
        <v>22</v>
      </c>
      <c r="D43" s="45">
        <f>D45+D46</f>
        <v>0</v>
      </c>
      <c r="E43" s="45">
        <f t="shared" si="0"/>
        <v>0</v>
      </c>
      <c r="F43" s="3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33" customFormat="1" ht="27">
      <c r="A44" s="11" t="s">
        <v>64</v>
      </c>
      <c r="B44" s="98"/>
      <c r="C44" s="4" t="s">
        <v>22</v>
      </c>
      <c r="D44" s="45">
        <f>D45+D46+D47</f>
        <v>0</v>
      </c>
      <c r="E44" s="45">
        <f t="shared" si="0"/>
        <v>0</v>
      </c>
      <c r="F44" s="3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33" customFormat="1" ht="13.5" hidden="1">
      <c r="A45" s="11" t="s">
        <v>122</v>
      </c>
      <c r="B45" s="98">
        <v>410304</v>
      </c>
      <c r="C45" s="4" t="s">
        <v>22</v>
      </c>
      <c r="D45" s="45">
        <v>0</v>
      </c>
      <c r="E45" s="45">
        <f t="shared" si="0"/>
        <v>0</v>
      </c>
      <c r="F45" s="3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33" customFormat="1" ht="13.5" hidden="1">
      <c r="A46" s="11" t="s">
        <v>124</v>
      </c>
      <c r="B46" s="98">
        <v>410350</v>
      </c>
      <c r="C46" s="4" t="s">
        <v>22</v>
      </c>
      <c r="D46" s="45">
        <v>0</v>
      </c>
      <c r="E46" s="45">
        <f t="shared" si="0"/>
        <v>0</v>
      </c>
      <c r="F46" s="3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33" customFormat="1" ht="27" hidden="1">
      <c r="A47" s="11" t="s">
        <v>128</v>
      </c>
      <c r="B47" s="98">
        <v>602400</v>
      </c>
      <c r="C47" s="4" t="s">
        <v>22</v>
      </c>
      <c r="D47" s="45">
        <v>0</v>
      </c>
      <c r="E47" s="45">
        <f t="shared" si="0"/>
        <v>0</v>
      </c>
      <c r="F47" s="3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33" customFormat="1" ht="28.5" customHeight="1">
      <c r="A48" s="121" t="s">
        <v>139</v>
      </c>
      <c r="B48" s="4"/>
      <c r="C48" s="4" t="s">
        <v>22</v>
      </c>
      <c r="D48" s="45">
        <v>0</v>
      </c>
      <c r="E48" s="45">
        <f t="shared" si="0"/>
        <v>0</v>
      </c>
      <c r="F48" s="3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33" customFormat="1" ht="13.5">
      <c r="A49" s="122"/>
      <c r="B49" s="4"/>
      <c r="C49" s="4" t="s">
        <v>22</v>
      </c>
      <c r="D49" s="4" t="s">
        <v>22</v>
      </c>
      <c r="E49" s="4" t="s">
        <v>22</v>
      </c>
      <c r="F49" s="3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33" customFormat="1" ht="13.5">
      <c r="A50" s="49" t="s">
        <v>66</v>
      </c>
      <c r="B50" s="4" t="s">
        <v>22</v>
      </c>
      <c r="C50" s="93">
        <f>C51+C86+C106+C120+C121</f>
        <v>0</v>
      </c>
      <c r="D50" s="93">
        <f>D51+D86+D106+D120+D121</f>
        <v>0</v>
      </c>
      <c r="E50" s="93">
        <f>C50+D50</f>
        <v>0</v>
      </c>
      <c r="F50" s="3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33" customFormat="1" ht="13.5">
      <c r="A51" s="49" t="s">
        <v>25</v>
      </c>
      <c r="B51" s="50">
        <v>2000</v>
      </c>
      <c r="C51" s="93">
        <f>C52+C57+C74+C77+C81+C85</f>
        <v>0</v>
      </c>
      <c r="D51" s="93">
        <f>D52+D57+D74+D77+D81+D85</f>
        <v>0</v>
      </c>
      <c r="E51" s="93">
        <f aca="true" t="shared" si="1" ref="E51:E115">C51+D51</f>
        <v>0</v>
      </c>
      <c r="F51" s="3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33" customFormat="1" ht="13.5">
      <c r="A52" s="96" t="s">
        <v>91</v>
      </c>
      <c r="B52" s="98">
        <v>2100</v>
      </c>
      <c r="C52" s="45">
        <f>C53+C56</f>
        <v>0</v>
      </c>
      <c r="D52" s="45">
        <f>D53+D56</f>
        <v>0</v>
      </c>
      <c r="E52" s="45"/>
      <c r="F52" s="3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54" customFormat="1" ht="13.5">
      <c r="A53" s="95" t="s">
        <v>92</v>
      </c>
      <c r="B53" s="98">
        <v>2110</v>
      </c>
      <c r="C53" s="92">
        <f>C54+C55</f>
        <v>0</v>
      </c>
      <c r="D53" s="92">
        <f>D54+D55</f>
        <v>0</v>
      </c>
      <c r="E53" s="45">
        <f t="shared" si="1"/>
        <v>0</v>
      </c>
      <c r="F53" s="5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57" customFormat="1" ht="13.5">
      <c r="A54" s="95" t="s">
        <v>26</v>
      </c>
      <c r="B54" s="4">
        <v>2111</v>
      </c>
      <c r="C54" s="92"/>
      <c r="D54" s="55"/>
      <c r="E54" s="45">
        <f t="shared" si="1"/>
        <v>0</v>
      </c>
      <c r="F54" s="5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33" customFormat="1" ht="13.5">
      <c r="A55" s="95" t="s">
        <v>93</v>
      </c>
      <c r="B55" s="4">
        <v>2112</v>
      </c>
      <c r="C55" s="45"/>
      <c r="D55" s="45"/>
      <c r="E55" s="45">
        <f t="shared" si="1"/>
        <v>0</v>
      </c>
      <c r="F55" s="3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33" customFormat="1" ht="13.5">
      <c r="A56" s="95" t="s">
        <v>94</v>
      </c>
      <c r="B56" s="98">
        <v>2120</v>
      </c>
      <c r="C56" s="45"/>
      <c r="D56" s="45"/>
      <c r="E56" s="45">
        <f t="shared" si="1"/>
        <v>0</v>
      </c>
      <c r="F56" s="3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57" customFormat="1" ht="13.5">
      <c r="A57" s="95" t="s">
        <v>95</v>
      </c>
      <c r="B57" s="98">
        <v>2200</v>
      </c>
      <c r="C57" s="92">
        <f>C58+C59+C60+C61+C62+C63+C64+C71</f>
        <v>0</v>
      </c>
      <c r="D57" s="92">
        <f>D58+D59+D60+D61+D62+D63+D64+D71</f>
        <v>0</v>
      </c>
      <c r="E57" s="45">
        <f t="shared" si="1"/>
        <v>0</v>
      </c>
      <c r="F57" s="5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33" customFormat="1" ht="13.5">
      <c r="A58" s="95" t="s">
        <v>96</v>
      </c>
      <c r="B58" s="4">
        <v>2210</v>
      </c>
      <c r="C58" s="45"/>
      <c r="D58" s="45"/>
      <c r="E58" s="45">
        <f t="shared" si="1"/>
        <v>0</v>
      </c>
      <c r="F58" s="3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33" customFormat="1" ht="13.5">
      <c r="A59" s="95" t="s">
        <v>27</v>
      </c>
      <c r="B59" s="4">
        <v>2220</v>
      </c>
      <c r="C59" s="45">
        <v>0</v>
      </c>
      <c r="D59" s="45"/>
      <c r="E59" s="45">
        <f t="shared" si="1"/>
        <v>0</v>
      </c>
      <c r="F59" s="3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54" customFormat="1" ht="13.5">
      <c r="A60" s="95" t="s">
        <v>28</v>
      </c>
      <c r="B60" s="4">
        <v>2230</v>
      </c>
      <c r="C60" s="45">
        <v>0</v>
      </c>
      <c r="D60" s="52">
        <v>0</v>
      </c>
      <c r="E60" s="45">
        <f t="shared" si="1"/>
        <v>0</v>
      </c>
      <c r="F60" s="5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33" customFormat="1" ht="13.5">
      <c r="A61" s="95" t="s">
        <v>83</v>
      </c>
      <c r="B61" s="4">
        <v>2240</v>
      </c>
      <c r="C61" s="45"/>
      <c r="D61" s="45"/>
      <c r="E61" s="45">
        <f t="shared" si="1"/>
        <v>0</v>
      </c>
      <c r="F61" s="3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33" customFormat="1" ht="13.5">
      <c r="A62" s="95" t="s">
        <v>29</v>
      </c>
      <c r="B62" s="98">
        <v>2250</v>
      </c>
      <c r="C62" s="45"/>
      <c r="D62" s="45"/>
      <c r="E62" s="45">
        <f t="shared" si="1"/>
        <v>0</v>
      </c>
      <c r="F62" s="3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33" customFormat="1" ht="13.5">
      <c r="A63" s="99" t="s">
        <v>97</v>
      </c>
      <c r="B63" s="98">
        <v>2260</v>
      </c>
      <c r="C63" s="45">
        <v>0</v>
      </c>
      <c r="D63" s="45"/>
      <c r="E63" s="45">
        <f t="shared" si="1"/>
        <v>0</v>
      </c>
      <c r="F63" s="3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33" customFormat="1" ht="13.5">
      <c r="A64" s="95" t="s">
        <v>1</v>
      </c>
      <c r="B64" s="98">
        <v>2270</v>
      </c>
      <c r="C64" s="45">
        <f>C65+C66+C67+C68+C69</f>
        <v>0</v>
      </c>
      <c r="D64" s="45">
        <f>D65+D66+D67+D68+D69</f>
        <v>0</v>
      </c>
      <c r="E64" s="45">
        <f t="shared" si="1"/>
        <v>0</v>
      </c>
      <c r="F64" s="3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54" customFormat="1" ht="13.5">
      <c r="A65" s="95" t="s">
        <v>30</v>
      </c>
      <c r="B65" s="4">
        <v>2271</v>
      </c>
      <c r="C65" s="92"/>
      <c r="D65" s="52"/>
      <c r="E65" s="45">
        <f t="shared" si="1"/>
        <v>0</v>
      </c>
      <c r="F65" s="53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54" customFormat="1" ht="13.5">
      <c r="A66" s="95" t="s">
        <v>31</v>
      </c>
      <c r="B66" s="4">
        <v>2272</v>
      </c>
      <c r="C66" s="92">
        <v>0</v>
      </c>
      <c r="D66" s="52"/>
      <c r="E66" s="45">
        <f t="shared" si="1"/>
        <v>0</v>
      </c>
      <c r="F66" s="53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54" customFormat="1" ht="13.5">
      <c r="A67" s="95" t="s">
        <v>32</v>
      </c>
      <c r="B67" s="4">
        <v>2273</v>
      </c>
      <c r="C67" s="92"/>
      <c r="D67" s="52"/>
      <c r="E67" s="45">
        <f t="shared" si="1"/>
        <v>0</v>
      </c>
      <c r="F67" s="53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33" customFormat="1" ht="13.5">
      <c r="A68" s="95" t="s">
        <v>33</v>
      </c>
      <c r="B68" s="4">
        <v>2274</v>
      </c>
      <c r="C68" s="92">
        <v>0</v>
      </c>
      <c r="D68" s="45"/>
      <c r="E68" s="45">
        <f t="shared" si="1"/>
        <v>0</v>
      </c>
      <c r="F68" s="3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33" customFormat="1" ht="13.5">
      <c r="A69" s="95" t="s">
        <v>182</v>
      </c>
      <c r="B69" s="4">
        <v>2275</v>
      </c>
      <c r="C69" s="45">
        <v>0</v>
      </c>
      <c r="D69" s="45"/>
      <c r="E69" s="45">
        <f t="shared" si="1"/>
        <v>0</v>
      </c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33" customFormat="1" ht="13.5">
      <c r="A70" s="95" t="s">
        <v>183</v>
      </c>
      <c r="B70" s="4">
        <v>2276</v>
      </c>
      <c r="C70" s="45">
        <v>0</v>
      </c>
      <c r="D70" s="45"/>
      <c r="E70" s="45">
        <f t="shared" si="1"/>
        <v>0</v>
      </c>
      <c r="F70" s="3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33" customFormat="1" ht="28.5" customHeight="1">
      <c r="A71" s="95" t="s">
        <v>141</v>
      </c>
      <c r="B71" s="98">
        <v>2280</v>
      </c>
      <c r="C71" s="45">
        <f>C72+C73</f>
        <v>0</v>
      </c>
      <c r="D71" s="45">
        <f>D72+D73</f>
        <v>0</v>
      </c>
      <c r="E71" s="45">
        <f t="shared" si="1"/>
        <v>0</v>
      </c>
      <c r="F71" s="3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33" customFormat="1" ht="27">
      <c r="A72" s="95" t="s">
        <v>77</v>
      </c>
      <c r="B72" s="4">
        <v>2281</v>
      </c>
      <c r="C72" s="45">
        <v>0</v>
      </c>
      <c r="D72" s="45"/>
      <c r="E72" s="45">
        <f t="shared" si="1"/>
        <v>0</v>
      </c>
      <c r="F72" s="3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33" customFormat="1" ht="27">
      <c r="A73" s="95" t="s">
        <v>78</v>
      </c>
      <c r="B73" s="4">
        <v>2282</v>
      </c>
      <c r="C73" s="45">
        <v>0</v>
      </c>
      <c r="D73" s="45"/>
      <c r="E73" s="45">
        <f t="shared" si="1"/>
        <v>0</v>
      </c>
      <c r="F73" s="3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33" customFormat="1" ht="13.5">
      <c r="A74" s="58" t="s">
        <v>98</v>
      </c>
      <c r="B74" s="98">
        <v>2400</v>
      </c>
      <c r="C74" s="45">
        <f>C75+C76</f>
        <v>0</v>
      </c>
      <c r="D74" s="45">
        <f>D75+D76</f>
        <v>0</v>
      </c>
      <c r="E74" s="45">
        <f t="shared" si="1"/>
        <v>0</v>
      </c>
      <c r="F74" s="3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33" customFormat="1" ht="13.5">
      <c r="A75" s="95" t="s">
        <v>113</v>
      </c>
      <c r="B75" s="98">
        <v>2410</v>
      </c>
      <c r="C75" s="45">
        <v>0</v>
      </c>
      <c r="D75" s="45"/>
      <c r="E75" s="45">
        <f t="shared" si="1"/>
        <v>0</v>
      </c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33" customFormat="1" ht="13.5">
      <c r="A76" s="95" t="s">
        <v>114</v>
      </c>
      <c r="B76" s="98">
        <v>2420</v>
      </c>
      <c r="C76" s="45">
        <v>0</v>
      </c>
      <c r="D76" s="45"/>
      <c r="E76" s="45">
        <f t="shared" si="1"/>
        <v>0</v>
      </c>
      <c r="F76" s="3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54" customFormat="1" ht="13.5">
      <c r="A77" s="58" t="s">
        <v>99</v>
      </c>
      <c r="B77" s="98">
        <v>2600</v>
      </c>
      <c r="C77" s="92">
        <f>C78+C79+C80</f>
        <v>0</v>
      </c>
      <c r="D77" s="92">
        <f>D78+D79+D80</f>
        <v>0</v>
      </c>
      <c r="E77" s="45">
        <f t="shared" si="1"/>
        <v>0</v>
      </c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57" customFormat="1" ht="27">
      <c r="A78" s="95" t="s">
        <v>35</v>
      </c>
      <c r="B78" s="98">
        <v>2610</v>
      </c>
      <c r="C78" s="55"/>
      <c r="D78" s="55"/>
      <c r="E78" s="45">
        <f t="shared" si="1"/>
        <v>0</v>
      </c>
      <c r="F78" s="5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57" customFormat="1" ht="13.5">
      <c r="A79" s="99" t="s">
        <v>100</v>
      </c>
      <c r="B79" s="51">
        <v>2620</v>
      </c>
      <c r="C79" s="55"/>
      <c r="D79" s="55"/>
      <c r="E79" s="45">
        <f t="shared" si="1"/>
        <v>0</v>
      </c>
      <c r="F79" s="5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57" customFormat="1" ht="13.5">
      <c r="A80" s="99" t="s">
        <v>101</v>
      </c>
      <c r="B80" s="98">
        <v>2630</v>
      </c>
      <c r="C80" s="55"/>
      <c r="D80" s="55"/>
      <c r="E80" s="45"/>
      <c r="F80" s="5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54" customFormat="1" ht="13.5">
      <c r="A81" s="99" t="s">
        <v>102</v>
      </c>
      <c r="B81" s="98">
        <v>2700</v>
      </c>
      <c r="C81" s="92">
        <f>C82+C83+C84</f>
        <v>0</v>
      </c>
      <c r="D81" s="92">
        <f>D82+D83+D84</f>
        <v>0</v>
      </c>
      <c r="E81" s="45">
        <f t="shared" si="1"/>
        <v>0</v>
      </c>
      <c r="F81" s="5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54" customFormat="1" ht="15" customHeight="1">
      <c r="A82" s="95" t="s">
        <v>36</v>
      </c>
      <c r="B82" s="4">
        <v>2710</v>
      </c>
      <c r="C82" s="52"/>
      <c r="D82" s="52"/>
      <c r="E82" s="45">
        <f t="shared" si="1"/>
        <v>0</v>
      </c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54" customFormat="1" ht="13.5">
      <c r="A83" s="95" t="s">
        <v>37</v>
      </c>
      <c r="B83" s="4">
        <v>2720</v>
      </c>
      <c r="C83" s="52"/>
      <c r="D83" s="52"/>
      <c r="E83" s="45">
        <f t="shared" si="1"/>
        <v>0</v>
      </c>
      <c r="F83" s="53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33" customFormat="1" ht="13.5">
      <c r="A84" s="95" t="s">
        <v>103</v>
      </c>
      <c r="B84" s="4">
        <v>2730</v>
      </c>
      <c r="C84" s="45"/>
      <c r="D84" s="45"/>
      <c r="E84" s="45">
        <f t="shared" si="1"/>
        <v>0</v>
      </c>
      <c r="F84" s="3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33" customFormat="1" ht="13.5">
      <c r="A85" s="95" t="s">
        <v>142</v>
      </c>
      <c r="B85" s="98">
        <v>2800</v>
      </c>
      <c r="C85" s="92"/>
      <c r="D85" s="92"/>
      <c r="E85" s="45">
        <f t="shared" si="1"/>
        <v>0</v>
      </c>
      <c r="F85" s="3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33" customFormat="1" ht="15" customHeight="1">
      <c r="A86" s="49" t="s">
        <v>38</v>
      </c>
      <c r="B86" s="50">
        <v>3000</v>
      </c>
      <c r="C86" s="45">
        <f>C87+C101</f>
        <v>0</v>
      </c>
      <c r="D86" s="45">
        <f>D87+D101</f>
        <v>0</v>
      </c>
      <c r="E86" s="45">
        <f t="shared" si="1"/>
        <v>0</v>
      </c>
      <c r="F86" s="3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33" customFormat="1" ht="13.5">
      <c r="A87" s="58" t="s">
        <v>39</v>
      </c>
      <c r="B87" s="50">
        <v>3100</v>
      </c>
      <c r="C87" s="45">
        <f>C88+C89+C92+C95+C99+C100</f>
        <v>0</v>
      </c>
      <c r="D87" s="45">
        <f>D88+D89+D92+D95+D99+D100</f>
        <v>0</v>
      </c>
      <c r="E87" s="45">
        <f t="shared" si="1"/>
        <v>0</v>
      </c>
      <c r="F87" s="3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54" customFormat="1" ht="13.5">
      <c r="A88" s="106" t="s">
        <v>40</v>
      </c>
      <c r="B88" s="98">
        <v>3110</v>
      </c>
      <c r="C88" s="92"/>
      <c r="D88" s="92">
        <v>0</v>
      </c>
      <c r="E88" s="45">
        <f t="shared" si="1"/>
        <v>0</v>
      </c>
      <c r="F88" s="53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57" customFormat="1" ht="13.5">
      <c r="A89" s="6" t="s">
        <v>41</v>
      </c>
      <c r="B89" s="51">
        <v>3120</v>
      </c>
      <c r="C89" s="92">
        <f>C90+C91</f>
        <v>0</v>
      </c>
      <c r="D89" s="92">
        <f>D90+D91</f>
        <v>0</v>
      </c>
      <c r="E89" s="92">
        <f t="shared" si="1"/>
        <v>0</v>
      </c>
      <c r="F89" s="5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54" customFormat="1" ht="15.75" customHeight="1">
      <c r="A90" s="11" t="s">
        <v>104</v>
      </c>
      <c r="B90" s="4">
        <v>3121</v>
      </c>
      <c r="C90" s="52"/>
      <c r="D90" s="52"/>
      <c r="E90" s="45">
        <f t="shared" si="1"/>
        <v>0</v>
      </c>
      <c r="F90" s="53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33" customFormat="1" ht="13.5">
      <c r="A91" s="6" t="s">
        <v>105</v>
      </c>
      <c r="B91" s="4">
        <v>3122</v>
      </c>
      <c r="C91" s="45"/>
      <c r="D91" s="45"/>
      <c r="E91" s="45">
        <f t="shared" si="1"/>
        <v>0</v>
      </c>
      <c r="F91" s="3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33" customFormat="1" ht="13.5">
      <c r="A92" s="6" t="s">
        <v>79</v>
      </c>
      <c r="B92" s="98">
        <v>3130</v>
      </c>
      <c r="C92" s="45">
        <f>C93+C94</f>
        <v>0</v>
      </c>
      <c r="D92" s="45">
        <f>D93+D94</f>
        <v>0</v>
      </c>
      <c r="E92" s="45">
        <f t="shared" si="1"/>
        <v>0</v>
      </c>
      <c r="F92" s="3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54" customFormat="1" ht="13.5">
      <c r="A93" s="6" t="s">
        <v>106</v>
      </c>
      <c r="B93" s="4">
        <v>3131</v>
      </c>
      <c r="C93" s="52"/>
      <c r="D93" s="52"/>
      <c r="E93" s="45">
        <f t="shared" si="1"/>
        <v>0</v>
      </c>
      <c r="F93" s="5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33" customFormat="1" ht="13.5">
      <c r="A94" s="106" t="s">
        <v>107</v>
      </c>
      <c r="B94" s="4">
        <v>3132</v>
      </c>
      <c r="C94" s="45"/>
      <c r="D94" s="45"/>
      <c r="E94" s="45">
        <f t="shared" si="1"/>
        <v>0</v>
      </c>
      <c r="F94" s="3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33" customFormat="1" ht="13.5">
      <c r="A95" s="11" t="s">
        <v>80</v>
      </c>
      <c r="B95" s="4">
        <v>3140</v>
      </c>
      <c r="C95" s="45">
        <f>C96+C97+C98</f>
        <v>0</v>
      </c>
      <c r="D95" s="45">
        <f>D96+D97+D98</f>
        <v>0</v>
      </c>
      <c r="E95" s="45">
        <f t="shared" si="1"/>
        <v>0</v>
      </c>
      <c r="F95" s="3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33" customFormat="1" ht="13.5">
      <c r="A96" s="11" t="s">
        <v>108</v>
      </c>
      <c r="B96" s="4">
        <v>3141</v>
      </c>
      <c r="C96" s="45"/>
      <c r="D96" s="45"/>
      <c r="E96" s="45">
        <f t="shared" si="1"/>
        <v>0</v>
      </c>
      <c r="F96" s="3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33" customFormat="1" ht="13.5">
      <c r="A97" s="11" t="s">
        <v>109</v>
      </c>
      <c r="B97" s="4">
        <v>3142</v>
      </c>
      <c r="C97" s="45"/>
      <c r="D97" s="45"/>
      <c r="E97" s="45">
        <f t="shared" si="1"/>
        <v>0</v>
      </c>
      <c r="F97" s="3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33" customFormat="1" ht="13.5">
      <c r="A98" s="11" t="s">
        <v>110</v>
      </c>
      <c r="B98" s="4">
        <v>3143</v>
      </c>
      <c r="C98" s="45"/>
      <c r="D98" s="45"/>
      <c r="E98" s="45">
        <f t="shared" si="1"/>
        <v>0</v>
      </c>
      <c r="F98" s="3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33" customFormat="1" ht="13.5">
      <c r="A99" s="58" t="s">
        <v>42</v>
      </c>
      <c r="B99" s="50">
        <v>3150</v>
      </c>
      <c r="C99" s="45"/>
      <c r="D99" s="45"/>
      <c r="E99" s="45">
        <f t="shared" si="1"/>
        <v>0</v>
      </c>
      <c r="F99" s="3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33" customFormat="1" ht="13.5">
      <c r="A100" s="58" t="s">
        <v>43</v>
      </c>
      <c r="B100" s="50">
        <v>3160</v>
      </c>
      <c r="C100" s="45"/>
      <c r="D100" s="45"/>
      <c r="E100" s="45">
        <f t="shared" si="1"/>
        <v>0</v>
      </c>
      <c r="F100" s="3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54" customFormat="1" ht="13.5">
      <c r="A101" s="58" t="s">
        <v>44</v>
      </c>
      <c r="B101" s="50">
        <v>3200</v>
      </c>
      <c r="C101" s="92">
        <f>C102+C103+C104+C105</f>
        <v>0</v>
      </c>
      <c r="D101" s="92">
        <f>D102+D103+D104+D105</f>
        <v>0</v>
      </c>
      <c r="E101" s="45">
        <f t="shared" si="1"/>
        <v>0</v>
      </c>
      <c r="F101" s="5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33" customFormat="1" ht="13.5">
      <c r="A102" s="6" t="s">
        <v>45</v>
      </c>
      <c r="B102" s="4">
        <v>3210</v>
      </c>
      <c r="C102" s="45"/>
      <c r="D102" s="45"/>
      <c r="E102" s="45">
        <f t="shared" si="1"/>
        <v>0</v>
      </c>
      <c r="F102" s="3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33" customFormat="1" ht="13.5">
      <c r="A103" s="59" t="s">
        <v>46</v>
      </c>
      <c r="B103" s="4">
        <v>3220</v>
      </c>
      <c r="C103" s="45"/>
      <c r="D103" s="45"/>
      <c r="E103" s="45">
        <f t="shared" si="1"/>
        <v>0</v>
      </c>
      <c r="F103" s="3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33" customFormat="1" ht="27">
      <c r="A104" s="6" t="s">
        <v>111</v>
      </c>
      <c r="B104" s="4">
        <v>3230</v>
      </c>
      <c r="C104" s="45"/>
      <c r="D104" s="45"/>
      <c r="E104" s="45">
        <f t="shared" si="1"/>
        <v>0</v>
      </c>
      <c r="F104" s="3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33" customFormat="1" ht="16.5" customHeight="1">
      <c r="A105" s="6" t="s">
        <v>47</v>
      </c>
      <c r="B105" s="4">
        <v>3240</v>
      </c>
      <c r="C105" s="45"/>
      <c r="D105" s="45"/>
      <c r="E105" s="45">
        <f t="shared" si="1"/>
        <v>0</v>
      </c>
      <c r="F105" s="3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33" customFormat="1" ht="15">
      <c r="A106" s="49" t="s">
        <v>67</v>
      </c>
      <c r="B106" s="63">
        <v>4110</v>
      </c>
      <c r="C106" s="45">
        <f>C117+C118+C119</f>
        <v>0</v>
      </c>
      <c r="D106" s="45">
        <f>D117+D118+D119</f>
        <v>0</v>
      </c>
      <c r="E106" s="45">
        <f t="shared" si="1"/>
        <v>0</v>
      </c>
      <c r="F106" s="3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66" customFormat="1" ht="13.5" hidden="1">
      <c r="A107" s="6" t="s">
        <v>48</v>
      </c>
      <c r="B107" s="4">
        <v>4112</v>
      </c>
      <c r="C107" s="64"/>
      <c r="D107" s="64"/>
      <c r="E107" s="45">
        <f t="shared" si="1"/>
        <v>0</v>
      </c>
      <c r="F107" s="6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54" customFormat="1" ht="13.5" hidden="1">
      <c r="A108" s="6" t="s">
        <v>49</v>
      </c>
      <c r="B108" s="4">
        <v>4113</v>
      </c>
      <c r="C108" s="52"/>
      <c r="D108" s="52"/>
      <c r="E108" s="45">
        <f t="shared" si="1"/>
        <v>0</v>
      </c>
      <c r="F108" s="53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54" customFormat="1" ht="13.5" hidden="1">
      <c r="A109" s="6" t="s">
        <v>50</v>
      </c>
      <c r="B109" s="4"/>
      <c r="C109" s="52"/>
      <c r="D109" s="52"/>
      <c r="E109" s="45">
        <f t="shared" si="1"/>
        <v>0</v>
      </c>
      <c r="F109" s="53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54" customFormat="1" ht="27" hidden="1">
      <c r="A110" s="48" t="s">
        <v>51</v>
      </c>
      <c r="B110" s="51">
        <v>4120</v>
      </c>
      <c r="C110" s="52"/>
      <c r="D110" s="52"/>
      <c r="E110" s="45">
        <f t="shared" si="1"/>
        <v>0</v>
      </c>
      <c r="F110" s="53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57" customFormat="1" ht="13.5" hidden="1">
      <c r="A111" s="6" t="s">
        <v>52</v>
      </c>
      <c r="B111" s="67">
        <v>4121</v>
      </c>
      <c r="C111" s="55"/>
      <c r="D111" s="55"/>
      <c r="E111" s="45">
        <f t="shared" si="1"/>
        <v>0</v>
      </c>
      <c r="F111" s="5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57" customFormat="1" ht="13.5" hidden="1">
      <c r="A112" s="6" t="s">
        <v>53</v>
      </c>
      <c r="B112" s="4">
        <v>4122</v>
      </c>
      <c r="C112" s="55"/>
      <c r="D112" s="55"/>
      <c r="E112" s="45">
        <f t="shared" si="1"/>
        <v>0</v>
      </c>
      <c r="F112" s="5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57" customFormat="1" ht="13.5" hidden="1">
      <c r="A113" s="6" t="s">
        <v>54</v>
      </c>
      <c r="B113" s="4">
        <v>4123</v>
      </c>
      <c r="C113" s="55"/>
      <c r="D113" s="55"/>
      <c r="E113" s="45">
        <f t="shared" si="1"/>
        <v>0</v>
      </c>
      <c r="F113" s="5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s="32" customFormat="1" ht="27.75" customHeight="1" hidden="1">
      <c r="A114" s="108" t="s">
        <v>55</v>
      </c>
      <c r="B114" s="68"/>
      <c r="C114" s="69"/>
      <c r="D114" s="6"/>
      <c r="E114" s="45">
        <f t="shared" si="1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s="62" customFormat="1" ht="13.5" hidden="1">
      <c r="A115" s="70" t="s">
        <v>56</v>
      </c>
      <c r="B115" s="71">
        <v>4200</v>
      </c>
      <c r="C115" s="69"/>
      <c r="D115" s="60"/>
      <c r="E115" s="45">
        <f t="shared" si="1"/>
        <v>0</v>
      </c>
      <c r="F115" s="61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s="62" customFormat="1" ht="13.5" hidden="1">
      <c r="A116" s="84" t="s">
        <v>56</v>
      </c>
      <c r="B116" s="85">
        <v>4210</v>
      </c>
      <c r="C116" s="72"/>
      <c r="D116" s="73"/>
      <c r="E116" s="45">
        <f aca="true" t="shared" si="2" ref="E116:E121">C116+D116</f>
        <v>0</v>
      </c>
      <c r="F116" s="6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s="62" customFormat="1" ht="13.5">
      <c r="A117" s="6" t="s">
        <v>68</v>
      </c>
      <c r="B117" s="86">
        <v>4111</v>
      </c>
      <c r="C117" s="69"/>
      <c r="D117" s="60"/>
      <c r="E117" s="45">
        <f t="shared" si="2"/>
        <v>0</v>
      </c>
      <c r="F117" s="61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s="62" customFormat="1" ht="13.5">
      <c r="A118" s="6" t="s">
        <v>69</v>
      </c>
      <c r="B118" s="86">
        <v>4112</v>
      </c>
      <c r="C118" s="69"/>
      <c r="D118" s="60"/>
      <c r="E118" s="45">
        <f t="shared" si="2"/>
        <v>0</v>
      </c>
      <c r="F118" s="61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s="62" customFormat="1" ht="13.5">
      <c r="A119" s="6" t="s">
        <v>70</v>
      </c>
      <c r="B119" s="86">
        <v>4113</v>
      </c>
      <c r="C119" s="69"/>
      <c r="D119" s="60"/>
      <c r="E119" s="45">
        <f t="shared" si="2"/>
        <v>0</v>
      </c>
      <c r="F119" s="61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s="62" customFormat="1" ht="13.5">
      <c r="A120" s="49" t="s">
        <v>71</v>
      </c>
      <c r="B120" s="87">
        <v>4210</v>
      </c>
      <c r="C120" s="69"/>
      <c r="D120" s="60"/>
      <c r="E120" s="45">
        <f t="shared" si="2"/>
        <v>0</v>
      </c>
      <c r="F120" s="61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5" ht="15.75" customHeight="1">
      <c r="A121" s="11" t="s">
        <v>112</v>
      </c>
      <c r="B121" s="91">
        <v>9000</v>
      </c>
      <c r="C121" s="89"/>
      <c r="D121" s="90"/>
      <c r="E121" s="45">
        <f t="shared" si="2"/>
        <v>0</v>
      </c>
    </row>
    <row r="122" spans="1:66" s="7" customFormat="1" ht="12.75">
      <c r="A122" s="74"/>
      <c r="B122" s="74"/>
      <c r="F122" s="1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5" ht="13.5" customHeight="1">
      <c r="A123" s="75" t="s">
        <v>57</v>
      </c>
      <c r="B123" s="76"/>
      <c r="C123" s="76"/>
      <c r="D123" s="76" t="s">
        <v>186</v>
      </c>
      <c r="E123" s="76"/>
    </row>
    <row r="124" spans="1:5" ht="13.5" customHeight="1">
      <c r="A124" s="75"/>
      <c r="B124" s="35" t="s">
        <v>10</v>
      </c>
      <c r="C124" s="35"/>
      <c r="D124" s="35" t="s">
        <v>4</v>
      </c>
      <c r="E124" s="35"/>
    </row>
    <row r="125" spans="1:66" s="33" customFormat="1" ht="27">
      <c r="A125" s="77" t="s">
        <v>143</v>
      </c>
      <c r="B125" s="76"/>
      <c r="C125" s="76"/>
      <c r="D125" s="76" t="s">
        <v>84</v>
      </c>
      <c r="E125" s="76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s="33" customFormat="1" ht="11.25" customHeight="1">
      <c r="A126" s="78"/>
      <c r="B126" s="35" t="s">
        <v>10</v>
      </c>
      <c r="C126" s="35"/>
      <c r="D126" s="35" t="s">
        <v>4</v>
      </c>
      <c r="E126" s="35"/>
      <c r="F126" s="3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s="33" customFormat="1" ht="13.5">
      <c r="A127" s="100" t="s">
        <v>184</v>
      </c>
      <c r="F127" s="3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s="33" customFormat="1" ht="13.5">
      <c r="A128" s="75" t="s">
        <v>58</v>
      </c>
      <c r="F128" s="3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s="33" customFormat="1" ht="13.5">
      <c r="A129" s="75" t="s">
        <v>144</v>
      </c>
      <c r="F129" s="3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s="33" customFormat="1" ht="27.75" customHeight="1" hidden="1">
      <c r="A130" s="123" t="s">
        <v>129</v>
      </c>
      <c r="B130" s="123"/>
      <c r="C130" s="123"/>
      <c r="D130" s="123"/>
      <c r="E130" s="123"/>
      <c r="F130" s="3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s="33" customFormat="1" ht="13.5">
      <c r="A131" s="124" t="s">
        <v>130</v>
      </c>
      <c r="B131" s="124"/>
      <c r="C131" s="124"/>
      <c r="D131" s="124"/>
      <c r="E131" s="124"/>
      <c r="F131" s="3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s="33" customFormat="1" ht="27.75" customHeight="1">
      <c r="A132" s="124" t="s">
        <v>131</v>
      </c>
      <c r="B132" s="124"/>
      <c r="C132" s="124"/>
      <c r="D132" s="124"/>
      <c r="E132" s="124"/>
      <c r="F132" s="3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s="33" customFormat="1" ht="13.5">
      <c r="A133" s="75"/>
      <c r="F133" s="3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s="33" customFormat="1" ht="15">
      <c r="A134" s="79" t="s">
        <v>75</v>
      </c>
      <c r="B134" s="79"/>
      <c r="D134" s="125"/>
      <c r="E134" s="125"/>
      <c r="F134" s="3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s="33" customFormat="1" ht="15">
      <c r="A135" s="104" t="s">
        <v>119</v>
      </c>
      <c r="B135" s="104"/>
      <c r="C135" s="7"/>
      <c r="D135" s="102"/>
      <c r="E135" s="103"/>
      <c r="F135" s="3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33" customFormat="1" ht="21.75" customHeight="1">
      <c r="A136" s="33" t="s">
        <v>187</v>
      </c>
      <c r="B136" s="57"/>
      <c r="C136" s="32"/>
      <c r="D136" s="34"/>
      <c r="E136" s="34"/>
      <c r="F136" s="3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33" customFormat="1" ht="13.5">
      <c r="A137" s="80"/>
      <c r="C137" s="81"/>
      <c r="D137" s="81"/>
      <c r="F137" s="3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33" customFormat="1" ht="13.5">
      <c r="A138" s="13"/>
      <c r="B138" s="13"/>
      <c r="F138" s="3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40" spans="6:66" s="79" customFormat="1" ht="15">
      <c r="F140" s="8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6:66" s="79" customFormat="1" ht="15">
      <c r="F141" s="8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</sheetData>
  <sheetProtection/>
  <mergeCells count="19">
    <mergeCell ref="A28:A29"/>
    <mergeCell ref="B28:B29"/>
    <mergeCell ref="E28:E29"/>
    <mergeCell ref="B4:E4"/>
    <mergeCell ref="B5:E5"/>
    <mergeCell ref="B7:E7"/>
    <mergeCell ref="B9:E9"/>
    <mergeCell ref="A16:E16"/>
    <mergeCell ref="A19:E19"/>
    <mergeCell ref="A48:A49"/>
    <mergeCell ref="A130:E130"/>
    <mergeCell ref="A131:E131"/>
    <mergeCell ref="A132:E132"/>
    <mergeCell ref="D134:E134"/>
    <mergeCell ref="A21:E21"/>
    <mergeCell ref="A23:E23"/>
    <mergeCell ref="A24:E24"/>
    <mergeCell ref="A25:E25"/>
    <mergeCell ref="A26:E26"/>
  </mergeCells>
  <printOptions horizontalCentered="1"/>
  <pageMargins left="0.31496062992125984" right="0.1968503937007874" top="0.1968503937007874" bottom="0.2755905511811024" header="0.3937007874015748" footer="0.31496062992125984"/>
  <pageSetup fitToHeight="2" horizontalDpi="600" verticalDpi="600" orientation="portrait" paperSize="9" scale="78" r:id="rId1"/>
  <headerFooter alignWithMargins="0">
    <oddHeader>&amp;C&amp;P</oddHeader>
  </headerFooter>
  <rowBreaks count="1" manualBreakCount="1"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Лілія</cp:lastModifiedBy>
  <cp:lastPrinted>2020-05-27T11:27:23Z</cp:lastPrinted>
  <dcterms:created xsi:type="dcterms:W3CDTF">2002-12-20T14:47:57Z</dcterms:created>
  <dcterms:modified xsi:type="dcterms:W3CDTF">2020-06-16T09:00:10Z</dcterms:modified>
  <cp:category/>
  <cp:version/>
  <cp:contentType/>
  <cp:contentStatus/>
</cp:coreProperties>
</file>